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26" sheetId="1" r:id="rId1"/>
  </sheets>
  <definedNames>
    <definedName name="_Regression_Int" localSheetId="0" hidden="1">1</definedName>
    <definedName name="AREA">'TBL_26'!$I$83:$IV$8187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<sst xmlns="http://schemas.openxmlformats.org/spreadsheetml/2006/main" count="128" uniqueCount="38">
  <si>
    <t>Table 26--Grain area, China, 1949-90</t>
  </si>
  <si>
    <t>Year</t>
  </si>
  <si>
    <t>Total—u1</t>
  </si>
  <si>
    <t>Rice</t>
  </si>
  <si>
    <t>Wheat</t>
  </si>
  <si>
    <t>Corn</t>
  </si>
  <si>
    <t>Sorghum</t>
  </si>
  <si>
    <t>Millet</t>
  </si>
  <si>
    <t>Tubers</t>
  </si>
  <si>
    <t>Soybean</t>
  </si>
  <si>
    <t xml:space="preserve">              1,000 hectares</t>
  </si>
  <si>
    <t>na</t>
  </si>
  <si>
    <t xml:space="preserve">    —u1˜ China's official definition of grain includes potatos and soybeans.  Also, note that "total" area is</t>
  </si>
  <si>
    <t>larger than the sum of the parts as it includes area for a variety of additional small miscellaneous grains</t>
  </si>
  <si>
    <t>(see Table 30 for a list of the miscellaneous grains included).</t>
  </si>
  <si>
    <t xml:space="preserve">    Sources:  (27, pp. 154-4), (30, p. 179), (31, p. 169), (32, p. 247), (33, p. 197), (56, pp. 154, 156-9,</t>
  </si>
  <si>
    <t>164) and (35, p. 345).</t>
  </si>
  <si>
    <t>TjNj'83</t>
  </si>
  <si>
    <t>various</t>
  </si>
  <si>
    <t>p.154</t>
  </si>
  <si>
    <t>p.155</t>
  </si>
  <si>
    <t>TjNj'86</t>
  </si>
  <si>
    <t>p. 179</t>
  </si>
  <si>
    <t>TjNj'87</t>
  </si>
  <si>
    <t>p. 169</t>
  </si>
  <si>
    <t>TjNj'88</t>
  </si>
  <si>
    <t>p. 247</t>
  </si>
  <si>
    <t>TjNj'89</t>
  </si>
  <si>
    <t>p. 197</t>
  </si>
  <si>
    <t>1958-62:</t>
  </si>
  <si>
    <t>1952-75:</t>
  </si>
  <si>
    <t>1950-1:</t>
  </si>
  <si>
    <t>NcJjDq</t>
  </si>
  <si>
    <t>p. 154</t>
  </si>
  <si>
    <t>pp.156-7</t>
  </si>
  <si>
    <t>pp.158-9</t>
  </si>
  <si>
    <t>p. 164</t>
  </si>
  <si>
    <t>TjNj'91 p. 345.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</si>
</sst>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83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45" max="245" width="1.625" style="0" customWidth="1"/>
  </cols>
  <sheetData>
    <row r="1" ht="12">
      <c r="A1" s="1" t="s">
        <v>0</v>
      </c>
    </row>
    <row r="3" spans="1:9" ht="12">
      <c r="A3" s="2"/>
      <c r="B3" s="2"/>
      <c r="C3" s="2"/>
      <c r="D3" s="2"/>
      <c r="E3" s="2"/>
      <c r="F3" s="2"/>
      <c r="G3" s="2"/>
      <c r="H3" s="2"/>
      <c r="I3" s="2"/>
    </row>
    <row r="4" spans="1:9" ht="1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2">
      <c r="A5" s="2"/>
      <c r="B5" s="2"/>
      <c r="C5" s="2"/>
      <c r="D5" s="2"/>
      <c r="E5" s="2"/>
      <c r="F5" s="2"/>
      <c r="G5" s="2"/>
      <c r="H5" s="2"/>
      <c r="I5" s="2"/>
    </row>
    <row r="6" ht="12">
      <c r="E6" s="4" t="s">
        <v>10</v>
      </c>
    </row>
    <row r="8" spans="1:11" ht="12">
      <c r="A8" s="2">
        <v>1949</v>
      </c>
      <c r="B8" s="5">
        <v>109959</v>
      </c>
      <c r="C8" s="5">
        <v>25709</v>
      </c>
      <c r="D8" s="5">
        <v>21515</v>
      </c>
      <c r="E8" s="6" t="s">
        <v>11</v>
      </c>
      <c r="F8" s="6" t="s">
        <v>11</v>
      </c>
      <c r="G8" s="6" t="s">
        <v>11</v>
      </c>
      <c r="H8" s="5">
        <v>7010</v>
      </c>
      <c r="I8" s="5">
        <v>8319</v>
      </c>
      <c r="K8" s="7"/>
    </row>
    <row r="9" spans="2:11" ht="12">
      <c r="B9" s="8"/>
      <c r="C9" s="8"/>
      <c r="D9" s="8"/>
      <c r="E9" s="8"/>
      <c r="F9" s="8"/>
      <c r="G9" s="8"/>
      <c r="H9" s="8"/>
      <c r="I9" s="8"/>
      <c r="K9" s="7"/>
    </row>
    <row r="10" spans="1:9" ht="12">
      <c r="A10" s="2">
        <v>1950</v>
      </c>
      <c r="B10" s="5">
        <v>114406</v>
      </c>
      <c r="C10" s="5">
        <v>26149</v>
      </c>
      <c r="D10" s="5">
        <v>22800</v>
      </c>
      <c r="E10" s="6" t="s">
        <v>11</v>
      </c>
      <c r="F10" s="6" t="s">
        <v>11</v>
      </c>
      <c r="G10" s="6" t="s">
        <v>11</v>
      </c>
      <c r="H10" s="5">
        <v>7696</v>
      </c>
      <c r="I10" s="8">
        <v>9602</v>
      </c>
    </row>
    <row r="11" spans="1:9" ht="12">
      <c r="A11" s="2">
        <v>1951</v>
      </c>
      <c r="B11" s="5">
        <v>117769</v>
      </c>
      <c r="C11" s="5">
        <v>26933</v>
      </c>
      <c r="D11" s="5">
        <v>23055</v>
      </c>
      <c r="E11" s="6" t="s">
        <v>11</v>
      </c>
      <c r="F11" s="6" t="s">
        <v>11</v>
      </c>
      <c r="G11" s="6" t="s">
        <v>11</v>
      </c>
      <c r="H11" s="5">
        <v>8286</v>
      </c>
      <c r="I11" s="8">
        <v>10800.666666666666</v>
      </c>
    </row>
    <row r="12" spans="1:11" ht="12">
      <c r="A12" s="2">
        <v>1952</v>
      </c>
      <c r="B12" s="5">
        <v>123979</v>
      </c>
      <c r="C12" s="5">
        <v>28382</v>
      </c>
      <c r="D12" s="5">
        <v>24780</v>
      </c>
      <c r="E12" s="5">
        <v>12566</v>
      </c>
      <c r="F12" s="8">
        <v>9386</v>
      </c>
      <c r="G12" s="8">
        <v>9834.666666666666</v>
      </c>
      <c r="H12" s="5">
        <v>8688</v>
      </c>
      <c r="I12" s="5">
        <v>11679</v>
      </c>
      <c r="K12" s="7"/>
    </row>
    <row r="13" spans="1:11" ht="12">
      <c r="A13" s="2">
        <v>1953</v>
      </c>
      <c r="B13" s="5">
        <v>126637</v>
      </c>
      <c r="C13" s="5">
        <v>28321</v>
      </c>
      <c r="D13" s="5">
        <v>25636</v>
      </c>
      <c r="E13" s="5">
        <v>13134</v>
      </c>
      <c r="F13" s="8">
        <v>9558.666666666666</v>
      </c>
      <c r="G13" s="8">
        <v>9866</v>
      </c>
      <c r="H13" s="5">
        <v>9016</v>
      </c>
      <c r="I13" s="5">
        <v>12362</v>
      </c>
      <c r="K13" s="7"/>
    </row>
    <row r="14" spans="1:11" ht="12">
      <c r="A14" s="2">
        <v>1954</v>
      </c>
      <c r="B14" s="5">
        <v>128995</v>
      </c>
      <c r="C14" s="5">
        <v>28722</v>
      </c>
      <c r="D14" s="5">
        <v>26967</v>
      </c>
      <c r="E14" s="5">
        <v>13171</v>
      </c>
      <c r="F14" s="8">
        <v>8646</v>
      </c>
      <c r="G14" s="8">
        <v>9003.333333333334</v>
      </c>
      <c r="H14" s="5">
        <v>9781</v>
      </c>
      <c r="I14" s="5">
        <v>12654</v>
      </c>
      <c r="K14" s="7"/>
    </row>
    <row r="15" spans="2:11" ht="12">
      <c r="B15" s="8"/>
      <c r="C15" s="8"/>
      <c r="D15" s="8"/>
      <c r="E15" s="8"/>
      <c r="F15" s="8"/>
      <c r="G15" s="8"/>
      <c r="H15" s="8"/>
      <c r="I15" s="8"/>
      <c r="K15" s="7"/>
    </row>
    <row r="16" spans="1:11" ht="12">
      <c r="A16" s="2">
        <v>1955</v>
      </c>
      <c r="B16" s="5">
        <v>129839</v>
      </c>
      <c r="C16" s="5">
        <v>29173</v>
      </c>
      <c r="D16" s="5">
        <v>26739</v>
      </c>
      <c r="E16" s="5">
        <v>14639</v>
      </c>
      <c r="F16" s="8">
        <v>8060</v>
      </c>
      <c r="G16" s="8">
        <v>8928.666666666666</v>
      </c>
      <c r="H16" s="5">
        <v>10054</v>
      </c>
      <c r="I16" s="5">
        <v>11442</v>
      </c>
      <c r="K16" s="7"/>
    </row>
    <row r="17" spans="1:11" ht="12">
      <c r="A17" s="2">
        <v>1956</v>
      </c>
      <c r="B17" s="5">
        <v>136339</v>
      </c>
      <c r="C17" s="5">
        <v>33312</v>
      </c>
      <c r="D17" s="5">
        <v>27272</v>
      </c>
      <c r="E17" s="5">
        <v>17662</v>
      </c>
      <c r="F17" s="8">
        <v>6067.333333333333</v>
      </c>
      <c r="G17" s="8">
        <v>8618</v>
      </c>
      <c r="H17" s="5">
        <v>10992</v>
      </c>
      <c r="I17" s="5">
        <v>12047</v>
      </c>
      <c r="K17" s="7"/>
    </row>
    <row r="18" spans="1:11" ht="12">
      <c r="A18" s="2">
        <v>1957</v>
      </c>
      <c r="B18" s="5">
        <v>133633</v>
      </c>
      <c r="C18" s="5">
        <v>32241</v>
      </c>
      <c r="D18" s="5">
        <v>27542</v>
      </c>
      <c r="E18" s="5">
        <v>14943</v>
      </c>
      <c r="F18" s="8">
        <v>6634</v>
      </c>
      <c r="G18" s="8">
        <v>8376.666666666666</v>
      </c>
      <c r="H18" s="5">
        <v>10495</v>
      </c>
      <c r="I18" s="5">
        <v>12748</v>
      </c>
      <c r="K18" s="7"/>
    </row>
    <row r="19" spans="1:11" ht="12">
      <c r="A19" s="2">
        <v>1958</v>
      </c>
      <c r="B19" s="5">
        <v>127613</v>
      </c>
      <c r="C19" s="5">
        <v>31915</v>
      </c>
      <c r="D19" s="5">
        <v>25775</v>
      </c>
      <c r="E19" s="5">
        <f>243160/15</f>
        <v>16210.666666666666</v>
      </c>
      <c r="F19" s="8">
        <v>3984</v>
      </c>
      <c r="G19" s="8">
        <v>6896.666666666667</v>
      </c>
      <c r="H19" s="5">
        <v>15382</v>
      </c>
      <c r="I19" s="5">
        <v>9551</v>
      </c>
      <c r="K19" s="7"/>
    </row>
    <row r="20" spans="1:11" ht="12">
      <c r="A20" s="2">
        <v>1959</v>
      </c>
      <c r="B20" s="5">
        <v>116023</v>
      </c>
      <c r="C20" s="5">
        <v>29034</v>
      </c>
      <c r="D20" s="5">
        <v>23575</v>
      </c>
      <c r="E20" s="5">
        <f>195030/15</f>
        <v>13002</v>
      </c>
      <c r="F20" s="8">
        <v>4744</v>
      </c>
      <c r="G20" s="8">
        <v>6912</v>
      </c>
      <c r="H20" s="5">
        <v>12289</v>
      </c>
      <c r="I20" s="5">
        <v>9863</v>
      </c>
      <c r="K20" s="7"/>
    </row>
    <row r="21" spans="2:11" ht="12">
      <c r="B21" s="8"/>
      <c r="C21" s="8"/>
      <c r="D21" s="8"/>
      <c r="E21" s="8"/>
      <c r="F21" s="8"/>
      <c r="G21" s="8"/>
      <c r="H21" s="8"/>
      <c r="I21" s="8"/>
      <c r="K21" s="7"/>
    </row>
    <row r="22" spans="1:9" ht="12">
      <c r="A22" s="2">
        <v>1960</v>
      </c>
      <c r="B22" s="5">
        <v>122429</v>
      </c>
      <c r="C22" s="5">
        <v>29607</v>
      </c>
      <c r="D22" s="5">
        <v>27294</v>
      </c>
      <c r="E22" s="5">
        <f>211350/15</f>
        <v>14090</v>
      </c>
      <c r="F22" s="8">
        <v>3946</v>
      </c>
      <c r="G22" s="8">
        <v>5704</v>
      </c>
      <c r="H22" s="5">
        <v>13531</v>
      </c>
      <c r="I22" s="5">
        <v>9348</v>
      </c>
    </row>
    <row r="23" spans="1:9" ht="12">
      <c r="A23" s="2">
        <v>1961</v>
      </c>
      <c r="B23" s="5">
        <v>121433</v>
      </c>
      <c r="C23" s="5">
        <v>26276</v>
      </c>
      <c r="D23" s="5">
        <v>25572</v>
      </c>
      <c r="E23" s="5">
        <f>204030/15</f>
        <v>13602</v>
      </c>
      <c r="F23" s="8">
        <v>5567.333333333333</v>
      </c>
      <c r="G23" s="8">
        <v>6293.333333333333</v>
      </c>
      <c r="H23" s="5">
        <v>12026</v>
      </c>
      <c r="I23" s="5">
        <v>9957</v>
      </c>
    </row>
    <row r="24" spans="1:9" ht="12">
      <c r="A24" s="2">
        <v>1962</v>
      </c>
      <c r="B24" s="5">
        <v>121621</v>
      </c>
      <c r="C24" s="5">
        <v>26935</v>
      </c>
      <c r="D24" s="5">
        <v>24075</v>
      </c>
      <c r="E24" s="5">
        <f>192260/15</f>
        <v>12817.333333333334</v>
      </c>
      <c r="F24" s="8">
        <v>6327.333333333333</v>
      </c>
      <c r="G24" s="8">
        <v>6429.333333333333</v>
      </c>
      <c r="H24" s="5">
        <v>12171</v>
      </c>
      <c r="I24" s="5">
        <v>9504</v>
      </c>
    </row>
    <row r="25" spans="1:9" ht="12">
      <c r="A25" s="2">
        <v>1963</v>
      </c>
      <c r="B25" s="5">
        <v>120741</v>
      </c>
      <c r="C25" s="5">
        <v>27715</v>
      </c>
      <c r="D25" s="5">
        <v>23771</v>
      </c>
      <c r="E25" s="5">
        <v>15376</v>
      </c>
      <c r="F25" s="8">
        <v>6716</v>
      </c>
      <c r="G25" s="8">
        <v>7042</v>
      </c>
      <c r="H25" s="5">
        <v>11899</v>
      </c>
      <c r="I25" s="5">
        <v>9633</v>
      </c>
    </row>
    <row r="26" spans="1:9" ht="12">
      <c r="A26" s="2">
        <v>1964</v>
      </c>
      <c r="B26" s="5">
        <v>122103</v>
      </c>
      <c r="C26" s="5">
        <v>29607</v>
      </c>
      <c r="D26" s="5">
        <v>25408</v>
      </c>
      <c r="E26" s="5">
        <v>15363</v>
      </c>
      <c r="F26" s="8">
        <v>6252</v>
      </c>
      <c r="G26" s="8">
        <v>6710.666666666667</v>
      </c>
      <c r="H26" s="5">
        <v>11257</v>
      </c>
      <c r="I26" s="5">
        <v>10009</v>
      </c>
    </row>
    <row r="27" spans="2:11" ht="12">
      <c r="B27" s="8"/>
      <c r="C27" s="8"/>
      <c r="D27" s="8"/>
      <c r="E27" s="8"/>
      <c r="F27" s="8"/>
      <c r="G27" s="8"/>
      <c r="H27" s="8"/>
      <c r="I27" s="8"/>
      <c r="K27" s="7"/>
    </row>
    <row r="28" spans="1:9" ht="12">
      <c r="A28" s="2">
        <v>1965</v>
      </c>
      <c r="B28" s="5">
        <v>119627</v>
      </c>
      <c r="C28" s="5">
        <v>29825</v>
      </c>
      <c r="D28" s="5">
        <v>24709</v>
      </c>
      <c r="E28" s="5">
        <v>15671</v>
      </c>
      <c r="F28" s="8">
        <v>6150</v>
      </c>
      <c r="G28" s="8">
        <v>6562</v>
      </c>
      <c r="H28" s="5">
        <v>11175</v>
      </c>
      <c r="I28" s="5">
        <v>8593</v>
      </c>
    </row>
    <row r="29" spans="1:11" ht="12">
      <c r="A29" s="2">
        <v>1966</v>
      </c>
      <c r="B29" s="5">
        <v>120988</v>
      </c>
      <c r="C29" s="5">
        <v>30529</v>
      </c>
      <c r="D29" s="5">
        <v>23919</v>
      </c>
      <c r="E29" s="6" t="s">
        <v>11</v>
      </c>
      <c r="F29" s="6" t="s">
        <v>11</v>
      </c>
      <c r="G29" s="6" t="s">
        <v>11</v>
      </c>
      <c r="H29" s="5">
        <v>11647</v>
      </c>
      <c r="I29" s="5">
        <v>8425</v>
      </c>
      <c r="K29" s="7"/>
    </row>
    <row r="30" spans="1:11" ht="12">
      <c r="A30" s="2">
        <v>1967</v>
      </c>
      <c r="B30" s="5">
        <v>119230</v>
      </c>
      <c r="C30" s="5">
        <v>30436</v>
      </c>
      <c r="D30" s="5">
        <v>25299</v>
      </c>
      <c r="E30" s="6" t="s">
        <v>11</v>
      </c>
      <c r="F30" s="6" t="s">
        <v>11</v>
      </c>
      <c r="G30" s="6" t="s">
        <v>11</v>
      </c>
      <c r="H30" s="5">
        <v>10716</v>
      </c>
      <c r="I30" s="5">
        <v>8503</v>
      </c>
      <c r="K30" s="7"/>
    </row>
    <row r="31" spans="1:11" ht="12">
      <c r="A31" s="2">
        <v>1968</v>
      </c>
      <c r="B31" s="5">
        <v>116157</v>
      </c>
      <c r="C31" s="5">
        <v>29894</v>
      </c>
      <c r="D31" s="5">
        <v>24658</v>
      </c>
      <c r="E31" s="6" t="s">
        <v>11</v>
      </c>
      <c r="F31" s="6" t="s">
        <v>11</v>
      </c>
      <c r="G31" s="6" t="s">
        <v>11</v>
      </c>
      <c r="H31" s="5">
        <v>10307</v>
      </c>
      <c r="I31" s="5">
        <v>8363</v>
      </c>
      <c r="K31" s="7"/>
    </row>
    <row r="32" spans="1:11" ht="12">
      <c r="A32" s="2">
        <v>1969</v>
      </c>
      <c r="B32" s="5">
        <v>117604</v>
      </c>
      <c r="C32" s="5">
        <v>30432</v>
      </c>
      <c r="D32" s="5">
        <v>25162</v>
      </c>
      <c r="E32" s="6" t="s">
        <v>11</v>
      </c>
      <c r="F32" s="6" t="s">
        <v>11</v>
      </c>
      <c r="G32" s="6" t="s">
        <v>11</v>
      </c>
      <c r="H32" s="5">
        <v>10447</v>
      </c>
      <c r="I32" s="5">
        <v>8329</v>
      </c>
      <c r="K32" s="7"/>
    </row>
    <row r="33" spans="2:11" ht="12">
      <c r="B33" s="8"/>
      <c r="C33" s="8"/>
      <c r="D33" s="8"/>
      <c r="E33" s="8"/>
      <c r="F33" s="8"/>
      <c r="G33" s="8"/>
      <c r="H33" s="8"/>
      <c r="I33" s="8"/>
      <c r="K33" s="7"/>
    </row>
    <row r="34" spans="1:9" ht="12">
      <c r="A34" s="2">
        <v>1970</v>
      </c>
      <c r="B34" s="5">
        <v>119267</v>
      </c>
      <c r="C34" s="5">
        <v>32358</v>
      </c>
      <c r="D34" s="5">
        <v>25458</v>
      </c>
      <c r="E34" s="5">
        <v>15831</v>
      </c>
      <c r="F34" s="8">
        <v>4754.666666666667</v>
      </c>
      <c r="G34" s="8">
        <v>6328.666666666667</v>
      </c>
      <c r="H34" s="5">
        <v>10717</v>
      </c>
      <c r="I34" s="5">
        <v>7985</v>
      </c>
    </row>
    <row r="35" spans="1:9" ht="12">
      <c r="A35" s="2">
        <v>1971</v>
      </c>
      <c r="B35" s="5">
        <v>120846</v>
      </c>
      <c r="C35" s="5">
        <v>34918</v>
      </c>
      <c r="D35" s="5">
        <v>25639</v>
      </c>
      <c r="E35" s="5">
        <v>16726</v>
      </c>
      <c r="F35" s="8">
        <v>4988</v>
      </c>
      <c r="G35" s="8">
        <v>6302</v>
      </c>
      <c r="H35" s="5">
        <v>10405</v>
      </c>
      <c r="I35" s="5">
        <v>7791</v>
      </c>
    </row>
    <row r="36" spans="1:9" ht="12">
      <c r="A36" s="2">
        <v>1972</v>
      </c>
      <c r="B36" s="5">
        <v>121209</v>
      </c>
      <c r="C36" s="5">
        <v>35143</v>
      </c>
      <c r="D36" s="5">
        <v>26302</v>
      </c>
      <c r="E36" s="5">
        <v>16703</v>
      </c>
      <c r="F36" s="8">
        <v>5356.666666666667</v>
      </c>
      <c r="G36" s="8">
        <v>5758.666666666667</v>
      </c>
      <c r="H36" s="5">
        <v>10841</v>
      </c>
      <c r="I36" s="5">
        <v>7583</v>
      </c>
    </row>
    <row r="37" spans="1:9" ht="12">
      <c r="A37" s="2">
        <v>1973</v>
      </c>
      <c r="B37" s="5">
        <v>121156</v>
      </c>
      <c r="C37" s="5">
        <v>35090</v>
      </c>
      <c r="D37" s="5">
        <v>26439</v>
      </c>
      <c r="E37" s="5">
        <v>16571</v>
      </c>
      <c r="F37" s="8">
        <v>5226.666666666667</v>
      </c>
      <c r="G37" s="8">
        <v>5908.666666666667</v>
      </c>
      <c r="H37" s="5">
        <v>11306</v>
      </c>
      <c r="I37" s="5">
        <v>7408</v>
      </c>
    </row>
    <row r="38" spans="1:9" ht="12">
      <c r="A38" s="2">
        <v>1974</v>
      </c>
      <c r="B38" s="5">
        <v>120976</v>
      </c>
      <c r="C38" s="5">
        <v>35512</v>
      </c>
      <c r="D38" s="5">
        <v>27061</v>
      </c>
      <c r="E38" s="5">
        <v>17410</v>
      </c>
      <c r="F38" s="8">
        <v>5254</v>
      </c>
      <c r="G38" s="8">
        <v>5287.333333333333</v>
      </c>
      <c r="H38" s="5">
        <v>11069</v>
      </c>
      <c r="I38" s="5">
        <v>7261</v>
      </c>
    </row>
    <row r="39" spans="2:11" ht="12">
      <c r="B39" s="8"/>
      <c r="C39" s="8"/>
      <c r="D39" s="8"/>
      <c r="E39" s="8"/>
      <c r="F39" s="8"/>
      <c r="G39" s="8"/>
      <c r="H39" s="8"/>
      <c r="I39" s="8"/>
      <c r="K39" s="7"/>
    </row>
    <row r="40" spans="1:9" ht="12">
      <c r="A40" s="2">
        <v>1975</v>
      </c>
      <c r="B40" s="5">
        <v>121062</v>
      </c>
      <c r="C40" s="5">
        <v>35729</v>
      </c>
      <c r="D40" s="5">
        <v>27661</v>
      </c>
      <c r="E40" s="5">
        <v>18598</v>
      </c>
      <c r="F40" s="8">
        <v>4670</v>
      </c>
      <c r="G40" s="8">
        <v>6251.333333333333</v>
      </c>
      <c r="H40" s="5">
        <v>10969</v>
      </c>
      <c r="I40" s="5">
        <v>6999</v>
      </c>
    </row>
    <row r="41" spans="1:11" ht="12">
      <c r="A41" s="2">
        <v>1976</v>
      </c>
      <c r="B41" s="5">
        <v>120743</v>
      </c>
      <c r="C41" s="5">
        <v>36217</v>
      </c>
      <c r="D41" s="5">
        <v>28417</v>
      </c>
      <c r="E41" s="5">
        <v>19228</v>
      </c>
      <c r="F41" s="5">
        <v>4328</v>
      </c>
      <c r="G41" s="5">
        <v>4500</v>
      </c>
      <c r="H41" s="5">
        <v>10366</v>
      </c>
      <c r="I41" s="5">
        <v>6691</v>
      </c>
      <c r="K41" s="7"/>
    </row>
    <row r="42" spans="1:11" ht="12">
      <c r="A42" s="2">
        <v>1977</v>
      </c>
      <c r="B42" s="5">
        <v>120400</v>
      </c>
      <c r="C42" s="5">
        <v>35526</v>
      </c>
      <c r="D42" s="5">
        <v>28065</v>
      </c>
      <c r="E42" s="5">
        <v>19658</v>
      </c>
      <c r="F42" s="5">
        <v>3759</v>
      </c>
      <c r="G42" s="5">
        <v>4477</v>
      </c>
      <c r="H42" s="5">
        <v>11229</v>
      </c>
      <c r="I42" s="5">
        <v>6845</v>
      </c>
      <c r="K42" s="7"/>
    </row>
    <row r="43" spans="1:11" ht="12">
      <c r="A43" s="2">
        <v>1978</v>
      </c>
      <c r="B43" s="5">
        <v>120587</v>
      </c>
      <c r="C43" s="5">
        <v>34421</v>
      </c>
      <c r="D43" s="5">
        <v>29183</v>
      </c>
      <c r="E43" s="5">
        <v>19961</v>
      </c>
      <c r="F43" s="5">
        <v>3458</v>
      </c>
      <c r="G43" s="5">
        <v>4271</v>
      </c>
      <c r="H43" s="5">
        <v>11796</v>
      </c>
      <c r="I43" s="5">
        <v>7144</v>
      </c>
      <c r="K43" s="7"/>
    </row>
    <row r="44" spans="1:11" ht="12">
      <c r="A44" s="2">
        <v>1979</v>
      </c>
      <c r="B44" s="5">
        <v>119263</v>
      </c>
      <c r="C44" s="5">
        <v>33873</v>
      </c>
      <c r="D44" s="5">
        <v>29357</v>
      </c>
      <c r="E44" s="5">
        <v>20133</v>
      </c>
      <c r="F44" s="5">
        <v>3172</v>
      </c>
      <c r="G44" s="5">
        <v>4173</v>
      </c>
      <c r="H44" s="5">
        <v>10952</v>
      </c>
      <c r="I44" s="5">
        <v>7247</v>
      </c>
      <c r="K44" s="7"/>
    </row>
    <row r="45" spans="2:11" ht="12">
      <c r="B45" s="8"/>
      <c r="C45" s="8"/>
      <c r="D45" s="8"/>
      <c r="E45" s="8"/>
      <c r="F45" s="8"/>
      <c r="G45" s="8"/>
      <c r="H45" s="8"/>
      <c r="I45" s="8"/>
      <c r="K45" s="7"/>
    </row>
    <row r="46" spans="1:11" ht="12">
      <c r="A46" s="2">
        <v>1980</v>
      </c>
      <c r="B46" s="5">
        <v>117234</v>
      </c>
      <c r="C46" s="5">
        <v>33879</v>
      </c>
      <c r="D46" s="5">
        <v>29228</v>
      </c>
      <c r="E46" s="5">
        <v>20353</v>
      </c>
      <c r="F46" s="5">
        <v>2693</v>
      </c>
      <c r="G46" s="5">
        <v>3872</v>
      </c>
      <c r="H46" s="5">
        <v>10153</v>
      </c>
      <c r="I46" s="5">
        <v>7227</v>
      </c>
      <c r="K46" s="7"/>
    </row>
    <row r="47" spans="1:11" ht="12">
      <c r="A47" s="2">
        <v>1981</v>
      </c>
      <c r="B47" s="5">
        <v>114958</v>
      </c>
      <c r="C47" s="5">
        <v>33295</v>
      </c>
      <c r="D47" s="5">
        <v>28307</v>
      </c>
      <c r="E47" s="5">
        <v>19425</v>
      </c>
      <c r="F47" s="5">
        <v>2610</v>
      </c>
      <c r="G47" s="5">
        <v>3889</v>
      </c>
      <c r="H47" s="5">
        <v>9620</v>
      </c>
      <c r="I47" s="5">
        <v>8023</v>
      </c>
      <c r="K47" s="7"/>
    </row>
    <row r="48" spans="1:11" ht="12">
      <c r="A48" s="2">
        <v>1982</v>
      </c>
      <c r="B48" s="5">
        <v>113463</v>
      </c>
      <c r="C48" s="5">
        <v>33071</v>
      </c>
      <c r="D48" s="5">
        <v>27955</v>
      </c>
      <c r="E48" s="5">
        <v>18543</v>
      </c>
      <c r="F48" s="5">
        <v>2783</v>
      </c>
      <c r="G48" s="5">
        <v>4039</v>
      </c>
      <c r="H48" s="5">
        <v>3970</v>
      </c>
      <c r="I48" s="5">
        <v>8419</v>
      </c>
      <c r="K48" s="7"/>
    </row>
    <row r="49" spans="1:9" ht="12">
      <c r="A49" s="9">
        <v>1983</v>
      </c>
      <c r="B49" s="8">
        <v>114047</v>
      </c>
      <c r="C49" s="8">
        <v>33137</v>
      </c>
      <c r="D49" s="8">
        <v>29050</v>
      </c>
      <c r="E49" s="8">
        <v>18824</v>
      </c>
      <c r="F49" s="8">
        <v>2707</v>
      </c>
      <c r="G49" s="8">
        <v>4087</v>
      </c>
      <c r="H49" s="8">
        <v>9402</v>
      </c>
      <c r="I49" s="8">
        <v>7567</v>
      </c>
    </row>
    <row r="50" spans="1:9" ht="12">
      <c r="A50" s="9">
        <v>1984</v>
      </c>
      <c r="B50" s="8">
        <v>112884</v>
      </c>
      <c r="C50" s="8">
        <v>33179</v>
      </c>
      <c r="D50" s="8">
        <v>29577</v>
      </c>
      <c r="E50" s="8">
        <v>18537</v>
      </c>
      <c r="F50" s="8">
        <v>2450</v>
      </c>
      <c r="G50" s="8">
        <v>3797</v>
      </c>
      <c r="H50" s="8">
        <v>8988</v>
      </c>
      <c r="I50" s="8">
        <v>7286</v>
      </c>
    </row>
    <row r="51" spans="2:9" ht="12">
      <c r="B51" s="8"/>
      <c r="C51" s="8"/>
      <c r="D51" s="8"/>
      <c r="E51" s="8"/>
      <c r="F51" s="8"/>
      <c r="G51" s="8"/>
      <c r="H51" s="8"/>
      <c r="I51" s="8"/>
    </row>
    <row r="52" spans="1:9" ht="12">
      <c r="A52" s="9">
        <v>1985</v>
      </c>
      <c r="B52" s="8">
        <v>108845</v>
      </c>
      <c r="C52" s="8">
        <v>32070</v>
      </c>
      <c r="D52" s="8">
        <v>29218</v>
      </c>
      <c r="E52" s="8">
        <v>17694</v>
      </c>
      <c r="F52" s="8">
        <f>2905.3/1.5</f>
        <v>1936.8666666666668</v>
      </c>
      <c r="G52" s="8">
        <f>4977.7/1.5</f>
        <v>3318.4666666666667</v>
      </c>
      <c r="H52" s="8">
        <v>8572</v>
      </c>
      <c r="I52" s="8">
        <v>7718</v>
      </c>
    </row>
    <row r="53" spans="1:9" ht="12">
      <c r="A53" s="9">
        <v>1986</v>
      </c>
      <c r="B53" s="8">
        <v>110933</v>
      </c>
      <c r="C53" s="8">
        <v>32266</v>
      </c>
      <c r="D53" s="8">
        <v>29616</v>
      </c>
      <c r="E53" s="8">
        <v>19124</v>
      </c>
      <c r="F53" s="8">
        <v>1876</v>
      </c>
      <c r="G53" s="8">
        <v>2980</v>
      </c>
      <c r="H53" s="8">
        <v>8685</v>
      </c>
      <c r="I53" s="8">
        <v>8295</v>
      </c>
    </row>
    <row r="54" spans="1:9" ht="12">
      <c r="A54" s="9">
        <v>1987</v>
      </c>
      <c r="B54" s="8">
        <v>111215</v>
      </c>
      <c r="C54" s="8">
        <v>32193</v>
      </c>
      <c r="D54" s="8">
        <v>28798</v>
      </c>
      <c r="E54" s="8">
        <v>20193</v>
      </c>
      <c r="F54" s="8">
        <v>1864</v>
      </c>
      <c r="G54" s="8">
        <v>2688</v>
      </c>
      <c r="H54" s="8">
        <v>8868</v>
      </c>
      <c r="I54" s="8">
        <v>8411</v>
      </c>
    </row>
    <row r="55" spans="1:9" ht="12">
      <c r="A55" s="9">
        <v>1988</v>
      </c>
      <c r="B55" s="8">
        <v>110801</v>
      </c>
      <c r="C55" s="8">
        <v>31914</v>
      </c>
      <c r="D55" s="8">
        <v>28793</v>
      </c>
      <c r="E55" s="8">
        <v>19692</v>
      </c>
      <c r="F55" s="8">
        <v>1784</v>
      </c>
      <c r="G55" s="8">
        <v>2513</v>
      </c>
      <c r="H55" s="8">
        <v>9070</v>
      </c>
      <c r="I55" s="8">
        <v>8120</v>
      </c>
    </row>
    <row r="56" spans="1:9" ht="12">
      <c r="A56" s="9">
        <v>1989</v>
      </c>
      <c r="B56" s="8">
        <v>112204.66666666667</v>
      </c>
      <c r="C56" s="8">
        <v>32700.4</v>
      </c>
      <c r="D56" s="8">
        <v>29841.4</v>
      </c>
      <c r="E56" s="8">
        <v>20353.266666666666</v>
      </c>
      <c r="F56" s="8">
        <v>1629.5333333333333</v>
      </c>
      <c r="G56" s="8">
        <v>2396.133333333333</v>
      </c>
      <c r="H56" s="8">
        <v>9096.866666666667</v>
      </c>
      <c r="I56" s="8">
        <v>8057.266666666666</v>
      </c>
    </row>
    <row r="57" spans="2:9" ht="12">
      <c r="B57" s="8"/>
      <c r="C57" s="8"/>
      <c r="D57" s="8"/>
      <c r="E57" s="8"/>
      <c r="F57" s="8"/>
      <c r="G57" s="8"/>
      <c r="H57" s="8"/>
      <c r="I57" s="8"/>
    </row>
    <row r="58" spans="1:9" ht="12">
      <c r="A58" s="9">
        <v>1990</v>
      </c>
      <c r="B58" s="8">
        <f>1701988/15</f>
        <v>113465.86666666667</v>
      </c>
      <c r="C58" s="8">
        <f>495967/15</f>
        <v>33064.46666666667</v>
      </c>
      <c r="D58" s="8">
        <f>461298/15</f>
        <v>30753.2</v>
      </c>
      <c r="E58" s="8">
        <f>321022/15</f>
        <v>21401.466666666667</v>
      </c>
      <c r="F58" s="8">
        <f>23173/15</f>
        <v>1544.8666666666666</v>
      </c>
      <c r="G58" s="8">
        <f>34177/15</f>
        <v>2278.4666666666667</v>
      </c>
      <c r="H58" s="8">
        <f>136811/15</f>
        <v>9120.733333333334</v>
      </c>
      <c r="I58" s="8">
        <f>113394/15</f>
        <v>7559.6</v>
      </c>
    </row>
    <row r="59" spans="2:9" ht="12">
      <c r="B59" s="8"/>
      <c r="C59" s="8"/>
      <c r="D59" s="8"/>
      <c r="E59" s="8"/>
      <c r="F59" s="8"/>
      <c r="G59" s="8"/>
      <c r="H59" s="8"/>
      <c r="I59" s="8"/>
    </row>
    <row r="60" spans="1:9" ht="12">
      <c r="A60" s="2"/>
      <c r="B60" s="5"/>
      <c r="C60" s="5"/>
      <c r="D60" s="5"/>
      <c r="E60" s="5"/>
      <c r="F60" s="5"/>
      <c r="G60" s="5"/>
      <c r="H60" s="5"/>
      <c r="I60" s="5"/>
    </row>
    <row r="61" spans="1:9" ht="12">
      <c r="A61" s="4" t="s">
        <v>12</v>
      </c>
      <c r="B61" s="8"/>
      <c r="C61" s="8"/>
      <c r="D61" s="8"/>
      <c r="E61" s="8"/>
      <c r="F61" s="8"/>
      <c r="G61" s="8"/>
      <c r="H61" s="8"/>
      <c r="I61" s="8"/>
    </row>
    <row r="62" spans="1:9" ht="12">
      <c r="A62" s="4" t="s">
        <v>13</v>
      </c>
      <c r="B62" s="8"/>
      <c r="C62" s="8"/>
      <c r="D62" s="8"/>
      <c r="E62" s="8"/>
      <c r="F62" s="8"/>
      <c r="G62" s="8"/>
      <c r="H62" s="8"/>
      <c r="I62" s="8"/>
    </row>
    <row r="63" spans="1:9" ht="12">
      <c r="A63" s="4" t="s">
        <v>14</v>
      </c>
      <c r="B63" s="8"/>
      <c r="C63" s="8"/>
      <c r="D63" s="8"/>
      <c r="E63" s="8"/>
      <c r="F63" s="8"/>
      <c r="G63" s="8"/>
      <c r="H63" s="8"/>
      <c r="I63" s="8"/>
    </row>
    <row r="64" spans="2:9" ht="12">
      <c r="B64" s="8"/>
      <c r="C64" s="8"/>
      <c r="D64" s="8"/>
      <c r="E64" s="8"/>
      <c r="F64" s="8"/>
      <c r="G64" s="8"/>
      <c r="H64" s="8"/>
      <c r="I64" s="8"/>
    </row>
    <row r="65" spans="1:9" ht="12">
      <c r="A65" s="4" t="s">
        <v>15</v>
      </c>
      <c r="B65" s="8"/>
      <c r="C65" s="8"/>
      <c r="D65" s="8"/>
      <c r="E65" s="8"/>
      <c r="F65" s="8"/>
      <c r="G65" s="8"/>
      <c r="H65" s="8"/>
      <c r="I65" s="8"/>
    </row>
    <row r="66" spans="1:9" ht="12">
      <c r="A66" s="4" t="s">
        <v>16</v>
      </c>
      <c r="B66" s="8"/>
      <c r="C66" s="8"/>
      <c r="D66" s="8"/>
      <c r="E66" s="8"/>
      <c r="F66" s="8"/>
      <c r="G66" s="8"/>
      <c r="H66" s="8"/>
      <c r="I66" s="8"/>
    </row>
    <row r="67" spans="2:9" ht="12">
      <c r="B67" s="8"/>
      <c r="C67" s="8"/>
      <c r="D67" s="8"/>
      <c r="E67" s="8"/>
      <c r="F67" s="8"/>
      <c r="G67" s="8"/>
      <c r="H67" s="8"/>
      <c r="I67" s="8"/>
    </row>
    <row r="70" spans="2:9" ht="12">
      <c r="B70" s="1" t="s">
        <v>17</v>
      </c>
      <c r="C70" s="1" t="s">
        <v>17</v>
      </c>
      <c r="D70" s="1" t="s">
        <v>17</v>
      </c>
      <c r="E70" s="1" t="s">
        <v>17</v>
      </c>
      <c r="F70" s="1" t="s">
        <v>18</v>
      </c>
      <c r="G70" s="1" t="s">
        <v>18</v>
      </c>
      <c r="H70" s="1" t="s">
        <v>17</v>
      </c>
      <c r="I70" s="1" t="s">
        <v>17</v>
      </c>
    </row>
    <row r="71" spans="2:9" ht="12">
      <c r="B71" s="1" t="s">
        <v>19</v>
      </c>
      <c r="C71" s="1" t="s">
        <v>20</v>
      </c>
      <c r="D71" s="1" t="s">
        <v>20</v>
      </c>
      <c r="E71" s="1" t="s">
        <v>20</v>
      </c>
      <c r="H71" s="1" t="s">
        <v>20</v>
      </c>
      <c r="I71" s="1" t="s">
        <v>20</v>
      </c>
    </row>
    <row r="72" spans="2:9" ht="12">
      <c r="B72" s="4" t="s">
        <v>21</v>
      </c>
      <c r="C72" s="4" t="s">
        <v>21</v>
      </c>
      <c r="D72" s="4" t="s">
        <v>21</v>
      </c>
      <c r="E72" s="4" t="s">
        <v>21</v>
      </c>
      <c r="F72" s="4" t="s">
        <v>21</v>
      </c>
      <c r="G72" s="4" t="s">
        <v>21</v>
      </c>
      <c r="H72" s="4" t="s">
        <v>21</v>
      </c>
      <c r="I72" s="4" t="s">
        <v>21</v>
      </c>
    </row>
    <row r="73" spans="2:9" ht="12">
      <c r="B73" s="4" t="s">
        <v>22</v>
      </c>
      <c r="C73" s="4" t="s">
        <v>22</v>
      </c>
      <c r="D73" s="4" t="s">
        <v>22</v>
      </c>
      <c r="E73" s="4" t="s">
        <v>22</v>
      </c>
      <c r="F73" s="4" t="s">
        <v>22</v>
      </c>
      <c r="G73" s="4" t="s">
        <v>22</v>
      </c>
      <c r="H73" s="4" t="s">
        <v>22</v>
      </c>
      <c r="I73" s="4" t="s">
        <v>22</v>
      </c>
    </row>
    <row r="74" spans="2:9" ht="12">
      <c r="B74" s="4" t="s">
        <v>23</v>
      </c>
      <c r="C74" s="4" t="s">
        <v>23</v>
      </c>
      <c r="D74" s="4" t="s">
        <v>23</v>
      </c>
      <c r="E74" s="4" t="s">
        <v>23</v>
      </c>
      <c r="F74" s="4" t="s">
        <v>23</v>
      </c>
      <c r="G74" s="4" t="s">
        <v>23</v>
      </c>
      <c r="H74" s="4" t="s">
        <v>23</v>
      </c>
      <c r="I74" s="4" t="s">
        <v>23</v>
      </c>
    </row>
    <row r="75" spans="2:9" ht="12">
      <c r="B75" s="4" t="s">
        <v>24</v>
      </c>
      <c r="C75" s="4" t="s">
        <v>24</v>
      </c>
      <c r="D75" s="4" t="s">
        <v>24</v>
      </c>
      <c r="E75" s="4" t="s">
        <v>24</v>
      </c>
      <c r="F75" s="4" t="s">
        <v>24</v>
      </c>
      <c r="G75" s="4" t="s">
        <v>24</v>
      </c>
      <c r="H75" s="4" t="s">
        <v>24</v>
      </c>
      <c r="I75" s="4" t="s">
        <v>24</v>
      </c>
    </row>
    <row r="76" spans="2:9" ht="12">
      <c r="B76" s="4" t="s">
        <v>25</v>
      </c>
      <c r="C76" s="4" t="s">
        <v>25</v>
      </c>
      <c r="D76" s="4" t="s">
        <v>25</v>
      </c>
      <c r="E76" s="4" t="s">
        <v>25</v>
      </c>
      <c r="F76" s="4" t="s">
        <v>25</v>
      </c>
      <c r="G76" s="4" t="s">
        <v>25</v>
      </c>
      <c r="H76" s="4" t="s">
        <v>25</v>
      </c>
      <c r="I76" s="4" t="s">
        <v>25</v>
      </c>
    </row>
    <row r="77" spans="2:9" ht="12">
      <c r="B77" s="4" t="s">
        <v>26</v>
      </c>
      <c r="C77" s="4" t="s">
        <v>26</v>
      </c>
      <c r="D77" s="4" t="s">
        <v>26</v>
      </c>
      <c r="E77" s="4" t="s">
        <v>26</v>
      </c>
      <c r="F77" s="4" t="s">
        <v>26</v>
      </c>
      <c r="G77" s="4" t="s">
        <v>26</v>
      </c>
      <c r="H77" s="4" t="s">
        <v>26</v>
      </c>
      <c r="I77" s="4" t="s">
        <v>26</v>
      </c>
    </row>
    <row r="78" spans="2:9" ht="12">
      <c r="B78" s="4" t="s">
        <v>27</v>
      </c>
      <c r="C78" s="4" t="s">
        <v>27</v>
      </c>
      <c r="D78" s="4" t="s">
        <v>27</v>
      </c>
      <c r="E78" s="4" t="s">
        <v>27</v>
      </c>
      <c r="F78" s="4" t="s">
        <v>27</v>
      </c>
      <c r="G78" s="4" t="s">
        <v>27</v>
      </c>
      <c r="H78" s="4" t="s">
        <v>27</v>
      </c>
      <c r="I78" s="4" t="s">
        <v>27</v>
      </c>
    </row>
    <row r="79" spans="2:9" ht="12">
      <c r="B79" s="4" t="s">
        <v>28</v>
      </c>
      <c r="C79" s="4" t="s">
        <v>28</v>
      </c>
      <c r="D79" s="4" t="s">
        <v>28</v>
      </c>
      <c r="E79" s="4" t="s">
        <v>28</v>
      </c>
      <c r="F79" s="4" t="s">
        <v>28</v>
      </c>
      <c r="G79" s="4" t="s">
        <v>28</v>
      </c>
      <c r="H79" s="4" t="s">
        <v>28</v>
      </c>
      <c r="I79" s="4" t="s">
        <v>28</v>
      </c>
    </row>
    <row r="80" spans="1:9" ht="12">
      <c r="A80" s="2"/>
      <c r="E80" s="4" t="s">
        <v>29</v>
      </c>
      <c r="F80" s="4" t="s">
        <v>30</v>
      </c>
      <c r="G80" s="4" t="s">
        <v>30</v>
      </c>
      <c r="I80" s="4" t="s">
        <v>31</v>
      </c>
    </row>
    <row r="81" spans="5:9" ht="12">
      <c r="E81" s="4" t="s">
        <v>32</v>
      </c>
      <c r="F81" s="4" t="s">
        <v>32</v>
      </c>
      <c r="G81" s="4" t="s">
        <v>32</v>
      </c>
      <c r="I81" s="4" t="s">
        <v>32</v>
      </c>
    </row>
    <row r="82" spans="5:9" ht="12">
      <c r="E82" s="4" t="s">
        <v>33</v>
      </c>
      <c r="F82" s="4" t="s">
        <v>34</v>
      </c>
      <c r="G82" s="4" t="s">
        <v>35</v>
      </c>
      <c r="I82" s="4" t="s">
        <v>36</v>
      </c>
    </row>
    <row r="83" ht="12">
      <c r="B83" s="4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2002-03-17T21:51:38Z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