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00" windowWidth="7515" windowHeight="4875" activeTab="0"/>
  </bookViews>
  <sheets>
    <sheet name="TBL_112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<sst xmlns="http://schemas.openxmlformats.org/spreadsheetml/2006/main" count="54" uniqueCount="46">
  <si>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112--Banana production, by region and province, China, 1979-90—u1</t>
  </si>
  <si>
    <t>Region/province</t>
  </si>
  <si>
    <t xml:space="preserve">            l,000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</si>
  <si>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</si>
  <si>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</si>
  <si>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</si>
  <si>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</si>
  <si>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</si>
  <si>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</si>
  <si>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</si>
  <si>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</si>
  <si>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</si>
  <si>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</si>
  <si>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</si>
  <si>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</si>
  <si>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</si>
  <si>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</si>
  <si>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</si>
  <si>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</si>
  <si>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</si>
  <si>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</si>
  <si>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</si>
  <si>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</si>
  <si>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</si>
  <si>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</si>
  <si>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</si>
  <si>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</si>
  <si>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</si>
  <si>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</si>
  <si>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</si>
  <si>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</si>
  <si>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</si>
  <si>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</si>
  <si>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</si>
  <si>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</si>
  <si>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</si>
  <si>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</si>
  <si>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</si>
  <si>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</si>
  <si>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</si>
  <si>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</si>
  <si>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</si>
  <si>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</si>
  <si>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Banana production data excludes output harvested from wild banana trees.</t>
  </si>
  <si>
    <t xml:space="preserve">    —u2˜ Hainan data available beginning in 1988 -- prior years included in Guangdong.</t>
  </si>
  <si>
    <t xml:space="preserve">    Sources:  (2, p. 114), (4, p. 46), (5, p. 50), (6, p. 97), (40, p. 81), (9, p. 236), (10, p. 250), (11, p. 277), (34, p. 369) and (35, p. 351).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</si>
</sst>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7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1.625" style="0" customWidth="1"/>
    <col min="3" max="14" width="7.625" style="0" customWidth="1"/>
  </cols>
  <sheetData>
    <row r="1" ht="12">
      <c r="A1" s="1" t="s">
        <v>0</v>
      </c>
    </row>
    <row r="3" spans="1:14" ht="12">
      <c r="A3" s="1" t="s">
        <v>1</v>
      </c>
      <c r="C3" s="2">
        <v>1979</v>
      </c>
      <c r="D3" s="2">
        <v>1980</v>
      </c>
      <c r="E3" s="3">
        <v>1981</v>
      </c>
      <c r="F3" s="2">
        <v>1982</v>
      </c>
      <c r="G3" s="2">
        <v>1983</v>
      </c>
      <c r="H3" s="2">
        <v>1984</v>
      </c>
      <c r="I3" s="3">
        <v>1985</v>
      </c>
      <c r="J3" s="2">
        <v>1986</v>
      </c>
      <c r="K3" s="2">
        <v>1987</v>
      </c>
      <c r="L3" s="2">
        <v>1988</v>
      </c>
      <c r="M3" s="2">
        <v>1989</v>
      </c>
      <c r="N3" s="2">
        <v>1990</v>
      </c>
    </row>
    <row r="5" ht="12">
      <c r="H5" s="1" t="s">
        <v>2</v>
      </c>
    </row>
    <row r="7" spans="1:14" ht="12">
      <c r="A7" s="1" t="s">
        <v>3</v>
      </c>
      <c r="C7" s="4">
        <f aca="true" t="shared" si="0" ref="C7:N7">SUM(C8:C10)</f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</row>
    <row r="8" spans="2:14" ht="12">
      <c r="B8" s="1" t="s">
        <v>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2:14" ht="12">
      <c r="B9" s="1" t="s">
        <v>5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2:14" ht="12">
      <c r="B10" s="1" t="s">
        <v>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3:14" ht="1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">
      <c r="A12" s="1" t="s">
        <v>7</v>
      </c>
      <c r="C12" s="4">
        <f aca="true" t="shared" si="1" ref="C12:N12">SUM(C13:C18)</f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</row>
    <row r="13" spans="2:14" ht="12">
      <c r="B13" s="1" t="s">
        <v>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2:14" ht="12">
      <c r="B14" s="1" t="s">
        <v>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2:14" ht="12">
      <c r="B15" s="1" t="s">
        <v>10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2:14" ht="12">
      <c r="B16" s="1" t="s">
        <v>11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2:14" ht="12">
      <c r="B17" s="1" t="s">
        <v>12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2:14" ht="12">
      <c r="B18" s="1" t="s">
        <v>13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3:14" ht="1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">
      <c r="A20" s="1" t="s">
        <v>14</v>
      </c>
      <c r="C20" s="4">
        <f aca="true" t="shared" si="2" ref="C20:N20">SUM(C21:C26)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>
        <f t="shared" si="2"/>
        <v>0</v>
      </c>
      <c r="N20" s="4">
        <f t="shared" si="2"/>
        <v>0</v>
      </c>
    </row>
    <row r="21" spans="2:14" ht="12">
      <c r="B21" s="1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2:14" ht="12">
      <c r="B22" s="1" t="s">
        <v>16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2:14" ht="12">
      <c r="B23" s="1" t="s">
        <v>17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2:14" ht="12">
      <c r="B24" s="1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2:14" ht="12">
      <c r="B25" s="1" t="s">
        <v>19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2:14" ht="12">
      <c r="B26" s="1" t="s">
        <v>20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3:14" ht="1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">
      <c r="A28" s="1" t="s">
        <v>21</v>
      </c>
      <c r="C28" s="4">
        <f aca="true" t="shared" si="3" ref="C28:N28">SUM(C29:C32)</f>
        <v>0</v>
      </c>
      <c r="D28" s="4">
        <f t="shared" si="3"/>
        <v>0</v>
      </c>
      <c r="E28" s="4">
        <f t="shared" si="3"/>
        <v>0</v>
      </c>
      <c r="F28" s="4">
        <f t="shared" si="3"/>
        <v>0</v>
      </c>
      <c r="G28" s="4">
        <f t="shared" si="3"/>
        <v>0</v>
      </c>
      <c r="H28" s="4">
        <f t="shared" si="3"/>
        <v>0</v>
      </c>
      <c r="I28" s="4">
        <f t="shared" si="3"/>
        <v>0</v>
      </c>
      <c r="J28" s="4">
        <f t="shared" si="3"/>
        <v>0</v>
      </c>
      <c r="K28" s="4">
        <f t="shared" si="3"/>
        <v>0</v>
      </c>
      <c r="L28" s="4">
        <f t="shared" si="3"/>
        <v>0</v>
      </c>
      <c r="M28" s="4">
        <f t="shared" si="3"/>
        <v>0</v>
      </c>
      <c r="N28" s="4">
        <f t="shared" si="3"/>
        <v>0</v>
      </c>
    </row>
    <row r="29" spans="2:14" ht="12">
      <c r="B29" s="1" t="s">
        <v>22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2:14" ht="12">
      <c r="B30" s="1" t="s">
        <v>23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2:14" ht="12">
      <c r="B31" s="1" t="s">
        <v>24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2:14" ht="12">
      <c r="B32" s="1" t="s">
        <v>25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3:14" ht="1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">
      <c r="A34" s="1" t="s">
        <v>26</v>
      </c>
      <c r="C34" s="4">
        <f aca="true" t="shared" si="4" ref="C34:N34">SUM(C35:C37)</f>
        <v>0</v>
      </c>
      <c r="D34" s="4">
        <f t="shared" si="4"/>
        <v>0</v>
      </c>
      <c r="E34" s="4">
        <f t="shared" si="4"/>
        <v>0</v>
      </c>
      <c r="F34" s="4">
        <f t="shared" si="4"/>
        <v>0</v>
      </c>
      <c r="G34" s="4">
        <f t="shared" si="4"/>
        <v>0</v>
      </c>
      <c r="H34" s="4">
        <f t="shared" si="4"/>
        <v>0</v>
      </c>
      <c r="I34" s="4">
        <f t="shared" si="4"/>
        <v>0</v>
      </c>
      <c r="J34" s="4">
        <f t="shared" si="4"/>
        <v>0</v>
      </c>
      <c r="K34" s="4">
        <f t="shared" si="4"/>
        <v>0</v>
      </c>
      <c r="L34" s="4">
        <f t="shared" si="4"/>
        <v>0</v>
      </c>
      <c r="M34" s="4">
        <f t="shared" si="4"/>
        <v>0</v>
      </c>
      <c r="N34" s="4">
        <f t="shared" si="4"/>
        <v>0</v>
      </c>
    </row>
    <row r="35" spans="2:14" ht="12">
      <c r="B35" s="1" t="s">
        <v>27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2:14" ht="12">
      <c r="B36" s="1" t="s">
        <v>28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2:14" ht="12">
      <c r="B37" s="1" t="s">
        <v>29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3:14" ht="1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">
      <c r="A39" s="1" t="s">
        <v>30</v>
      </c>
      <c r="C39" s="4">
        <f aca="true" t="shared" si="5" ref="C39:K39">SUM(C40:C42)</f>
        <v>66.60000000000001</v>
      </c>
      <c r="D39" s="4">
        <f t="shared" si="5"/>
        <v>53</v>
      </c>
      <c r="E39" s="4">
        <f t="shared" si="5"/>
        <v>121.3</v>
      </c>
      <c r="F39" s="4">
        <f t="shared" si="5"/>
        <v>194.3</v>
      </c>
      <c r="G39" s="4">
        <f t="shared" si="5"/>
        <v>193.3</v>
      </c>
      <c r="H39" s="4">
        <f t="shared" si="5"/>
        <v>284.85</v>
      </c>
      <c r="I39" s="4">
        <f t="shared" si="5"/>
        <v>598</v>
      </c>
      <c r="J39" s="4">
        <f t="shared" si="5"/>
        <v>1197</v>
      </c>
      <c r="K39" s="4">
        <f t="shared" si="5"/>
        <v>1981.1159999999998</v>
      </c>
      <c r="L39" s="4">
        <f>SUM(L40:L43)</f>
        <v>1780.683</v>
      </c>
      <c r="M39" s="4">
        <f>SUM(M40:M43)</f>
        <v>1358.82</v>
      </c>
      <c r="N39" s="4">
        <f>SUM(N40:N43)</f>
        <v>1408.841</v>
      </c>
    </row>
    <row r="40" spans="2:14" ht="12">
      <c r="B40" s="1" t="s">
        <v>31</v>
      </c>
      <c r="C40" s="4">
        <f>1116*0.05</f>
        <v>55.800000000000004</v>
      </c>
      <c r="D40" s="4">
        <v>38</v>
      </c>
      <c r="E40" s="4">
        <v>91</v>
      </c>
      <c r="F40" s="4">
        <v>134.9</v>
      </c>
      <c r="G40" s="4">
        <v>143.05</v>
      </c>
      <c r="H40" s="4">
        <v>231.2</v>
      </c>
      <c r="I40" s="4">
        <v>498</v>
      </c>
      <c r="J40" s="4">
        <v>965</v>
      </c>
      <c r="K40" s="4">
        <v>1503.523</v>
      </c>
      <c r="L40" s="4">
        <v>1312.02</v>
      </c>
      <c r="M40" s="4">
        <v>1031.917</v>
      </c>
      <c r="N40" s="4">
        <v>1053.899</v>
      </c>
    </row>
    <row r="41" spans="2:14" ht="12">
      <c r="B41" s="1" t="s">
        <v>32</v>
      </c>
      <c r="C41" s="4">
        <f>145*0.05</f>
        <v>7.25</v>
      </c>
      <c r="D41" s="4">
        <v>10</v>
      </c>
      <c r="E41" s="4">
        <v>16.7</v>
      </c>
      <c r="F41" s="4">
        <v>35.6</v>
      </c>
      <c r="G41" s="4">
        <v>33.75</v>
      </c>
      <c r="H41" s="4">
        <v>30.3</v>
      </c>
      <c r="I41" s="4">
        <v>57</v>
      </c>
      <c r="J41" s="4">
        <v>172</v>
      </c>
      <c r="K41" s="4">
        <v>358.09</v>
      </c>
      <c r="L41" s="4">
        <v>255.856</v>
      </c>
      <c r="M41" s="4">
        <v>135.804</v>
      </c>
      <c r="N41" s="4">
        <v>165.995</v>
      </c>
    </row>
    <row r="42" spans="2:14" ht="12">
      <c r="B42" s="1" t="s">
        <v>33</v>
      </c>
      <c r="C42" s="4">
        <v>3.55</v>
      </c>
      <c r="D42" s="4">
        <v>5</v>
      </c>
      <c r="E42" s="4">
        <v>13.6</v>
      </c>
      <c r="F42" s="4">
        <v>23.8</v>
      </c>
      <c r="G42" s="4">
        <v>16.5</v>
      </c>
      <c r="H42" s="4">
        <v>23.35</v>
      </c>
      <c r="I42" s="4">
        <v>43</v>
      </c>
      <c r="J42" s="4">
        <v>60</v>
      </c>
      <c r="K42" s="4">
        <v>119.503</v>
      </c>
      <c r="L42" s="4">
        <v>145.664</v>
      </c>
      <c r="M42" s="4">
        <v>141.001</v>
      </c>
      <c r="N42" s="4">
        <v>136.759</v>
      </c>
    </row>
    <row r="43" spans="2:14" ht="12">
      <c r="B43" s="1" t="s">
        <v>34</v>
      </c>
      <c r="C43" s="5" t="s">
        <v>35</v>
      </c>
      <c r="D43" s="5" t="s">
        <v>35</v>
      </c>
      <c r="E43" s="5" t="s">
        <v>35</v>
      </c>
      <c r="F43" s="5" t="s">
        <v>35</v>
      </c>
      <c r="G43" s="5" t="s">
        <v>35</v>
      </c>
      <c r="H43" s="5" t="s">
        <v>35</v>
      </c>
      <c r="I43" s="5" t="s">
        <v>35</v>
      </c>
      <c r="J43" s="5" t="s">
        <v>35</v>
      </c>
      <c r="K43" s="5" t="s">
        <v>35</v>
      </c>
      <c r="L43" s="4">
        <v>67.143</v>
      </c>
      <c r="M43" s="4">
        <v>50.098</v>
      </c>
      <c r="N43" s="4">
        <v>52.188</v>
      </c>
    </row>
    <row r="44" spans="3:14" ht="12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2">
      <c r="A45" s="1" t="s">
        <v>36</v>
      </c>
      <c r="C45" s="4">
        <f aca="true" t="shared" si="6" ref="C45:N45">SUM(C46:C49)</f>
        <v>7.8500000000000005</v>
      </c>
      <c r="D45" s="4">
        <f t="shared" si="6"/>
        <v>7.45</v>
      </c>
      <c r="E45" s="4">
        <f t="shared" si="6"/>
        <v>4.949999999999999</v>
      </c>
      <c r="F45" s="4">
        <f t="shared" si="6"/>
        <v>6.9</v>
      </c>
      <c r="G45" s="4">
        <f t="shared" si="6"/>
        <v>13.35</v>
      </c>
      <c r="H45" s="4">
        <f t="shared" si="6"/>
        <v>15.05</v>
      </c>
      <c r="I45" s="4">
        <f t="shared" si="6"/>
        <v>33</v>
      </c>
      <c r="J45" s="4">
        <f t="shared" si="6"/>
        <v>55</v>
      </c>
      <c r="K45" s="4">
        <f t="shared" si="6"/>
        <v>48.382000000000005</v>
      </c>
      <c r="L45" s="4">
        <f t="shared" si="6"/>
        <v>48.989000000000004</v>
      </c>
      <c r="M45" s="4">
        <f t="shared" si="6"/>
        <v>44.916000000000004</v>
      </c>
      <c r="N45" s="4">
        <f t="shared" si="6"/>
        <v>47.086</v>
      </c>
    </row>
    <row r="46" spans="2:14" ht="12">
      <c r="B46" s="1" t="s">
        <v>37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2:14" ht="12">
      <c r="B47" s="1" t="s">
        <v>38</v>
      </c>
      <c r="C47" s="4">
        <v>0.5</v>
      </c>
      <c r="D47" s="4">
        <v>0.45</v>
      </c>
      <c r="E47" s="4">
        <v>2.15</v>
      </c>
      <c r="F47" s="4">
        <v>3</v>
      </c>
      <c r="G47" s="4">
        <v>2.75</v>
      </c>
      <c r="H47" s="4">
        <v>2.15</v>
      </c>
      <c r="I47" s="4">
        <v>3</v>
      </c>
      <c r="J47" s="4">
        <v>5</v>
      </c>
      <c r="K47" s="4">
        <v>5.916</v>
      </c>
      <c r="L47" s="4">
        <v>6.085</v>
      </c>
      <c r="M47" s="4">
        <v>7.323</v>
      </c>
      <c r="N47" s="4">
        <v>7.604</v>
      </c>
    </row>
    <row r="48" spans="2:14" ht="12">
      <c r="B48" s="1" t="s">
        <v>39</v>
      </c>
      <c r="C48" s="4">
        <f>147*0.05</f>
        <v>7.3500000000000005</v>
      </c>
      <c r="D48" s="4">
        <v>7</v>
      </c>
      <c r="E48" s="4">
        <v>2.8</v>
      </c>
      <c r="F48" s="4">
        <v>3.9</v>
      </c>
      <c r="G48" s="4">
        <v>10.6</v>
      </c>
      <c r="H48" s="4">
        <v>12.9</v>
      </c>
      <c r="I48" s="4">
        <v>30</v>
      </c>
      <c r="J48" s="4">
        <v>50</v>
      </c>
      <c r="K48" s="4">
        <v>42.466</v>
      </c>
      <c r="L48" s="4">
        <v>42.904</v>
      </c>
      <c r="M48" s="4">
        <v>37.593</v>
      </c>
      <c r="N48" s="4">
        <v>39.482</v>
      </c>
    </row>
    <row r="49" spans="2:14" ht="12">
      <c r="B49" s="1" t="s">
        <v>40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3:14" ht="12">
      <c r="C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">
      <c r="A51" s="1" t="s">
        <v>41</v>
      </c>
      <c r="C51" s="4">
        <f aca="true" t="shared" si="7" ref="C51:N51">SUM(C7,C12,C20,C28,C34,C39,C45)</f>
        <v>74.45</v>
      </c>
      <c r="D51" s="4">
        <f t="shared" si="7"/>
        <v>60.45</v>
      </c>
      <c r="E51" s="4">
        <f t="shared" si="7"/>
        <v>126.25</v>
      </c>
      <c r="F51" s="4">
        <f t="shared" si="7"/>
        <v>201.20000000000002</v>
      </c>
      <c r="G51" s="4">
        <f t="shared" si="7"/>
        <v>206.65</v>
      </c>
      <c r="H51" s="4">
        <f t="shared" si="7"/>
        <v>299.90000000000003</v>
      </c>
      <c r="I51" s="4">
        <f t="shared" si="7"/>
        <v>631</v>
      </c>
      <c r="J51" s="4">
        <f t="shared" si="7"/>
        <v>1252</v>
      </c>
      <c r="K51" s="4">
        <f t="shared" si="7"/>
        <v>2029.4979999999998</v>
      </c>
      <c r="L51" s="4">
        <f t="shared" si="7"/>
        <v>1829.672</v>
      </c>
      <c r="M51" s="4">
        <f t="shared" si="7"/>
        <v>1403.7359999999999</v>
      </c>
      <c r="N51" s="4">
        <f t="shared" si="7"/>
        <v>1455.927</v>
      </c>
    </row>
    <row r="52" spans="1:14" ht="12">
      <c r="A52" s="1" t="s">
        <v>42</v>
      </c>
      <c r="C52" s="4">
        <v>74</v>
      </c>
      <c r="D52" s="3">
        <v>61.3</v>
      </c>
      <c r="E52" s="4">
        <v>126</v>
      </c>
      <c r="F52" s="4">
        <v>201</v>
      </c>
      <c r="G52" s="4">
        <v>207</v>
      </c>
      <c r="H52" s="4">
        <v>300</v>
      </c>
      <c r="I52" s="4">
        <v>631</v>
      </c>
      <c r="J52" s="4">
        <v>1251</v>
      </c>
      <c r="K52" s="4">
        <v>2030</v>
      </c>
      <c r="L52" s="4">
        <v>1830</v>
      </c>
      <c r="M52" s="4">
        <v>1404</v>
      </c>
      <c r="N52" s="4">
        <v>1456</v>
      </c>
    </row>
    <row r="54" spans="1:14" ht="12">
      <c r="A54" s="1" t="s">
        <v>43</v>
      </c>
      <c r="C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">
      <c r="A55" s="1" t="s">
        <v>44</v>
      </c>
      <c r="C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3:14" ht="12">
      <c r="C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">
      <c r="A57" s="1" t="s">
        <v>45</v>
      </c>
      <c r="C57" s="4"/>
      <c r="E57" s="4"/>
      <c r="F57" s="4"/>
      <c r="G57" s="4"/>
      <c r="H57" s="4"/>
      <c r="I57" s="4"/>
      <c r="J57" s="4"/>
      <c r="K57" s="4"/>
      <c r="L57" s="4"/>
      <c r="M57" s="4"/>
      <c r="N57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2006-11-02T00:23:05Z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