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50" windowWidth="7500" windowHeight="5010" activeTab="0"/>
  </bookViews>
  <sheets>
    <sheet name="TBL_08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<sst xmlns="http://schemas.openxmlformats.org/spreadsheetml/2006/main" count="77" uniqueCount="66">
  <si>
    <t>Table 8--Sown area for grain crops, by region and province, China, 1980-90—u1</t>
  </si>
  <si>
    <t>Region/province        1980</t>
  </si>
  <si>
    <t>1,000 hectares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</si>
  <si>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</si>
  <si>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</si>
  <si>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</si>
  <si>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</si>
  <si>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</si>
  <si>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</si>
  <si>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</si>
  <si>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</si>
  <si>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</si>
  <si>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</si>
  <si>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</si>
  <si>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</si>
  <si>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</si>
  <si>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</si>
  <si>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</si>
  <si>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</si>
  <si>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</si>
  <si>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</si>
  <si>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</si>
  <si>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</si>
  <si>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</si>
  <si>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</si>
  <si>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</si>
  <si>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</si>
  <si>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</si>
  <si>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</si>
  <si>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</si>
  <si>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</si>
  <si>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</si>
  <si>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</si>
  <si>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</si>
  <si>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</si>
  <si>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</si>
  <si>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</si>
  <si>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</si>
  <si>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</si>
  <si>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</si>
  <si>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</si>
  <si>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</si>
  <si>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</si>
  <si>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Grain crop area includes sown area for rice, wheat, corn, sorghum, millet, tubers (potatoes), soybeans, and other miscellaneous</t>
  </si>
  <si>
    <t>grains and legums (possibly barley, oats, buckwheat, proso millet, meng beans, broad beans, ormosia beans, and an unknown</t>
  </si>
  <si>
    <t>number of other minor grains and legums).</t>
  </si>
  <si>
    <t xml:space="preserve">    —u2˜ Hainan data available beginning in 1987 -- prior years included in Guangdong.</t>
  </si>
  <si>
    <t xml:space="preserve">    Sources:  (43, pp. 86-91), (42, pp. 55-62), (4, p. 33), (5, p. 36), (39, pp. 63-4), (40, pp. 71-2), (41, pp. 48-52), (33, p. 192),</t>
  </si>
  <si>
    <t>(34, p. 358) and (35, p. 341).</t>
  </si>
  <si>
    <t>NcTjNj89</t>
  </si>
  <si>
    <t>NyNj'82</t>
  </si>
  <si>
    <t>NyNj'83</t>
  </si>
  <si>
    <t>NcTjNj85</t>
  </si>
  <si>
    <t>NcTjNj86</t>
  </si>
  <si>
    <t>NcTjNj88</t>
  </si>
  <si>
    <t>TjNj'90</t>
  </si>
  <si>
    <t>TjNj'91</t>
  </si>
  <si>
    <t>p.86-91</t>
  </si>
  <si>
    <t>p. 33</t>
  </si>
  <si>
    <t>p. 36</t>
  </si>
  <si>
    <t>p.63-4</t>
  </si>
  <si>
    <t>p.71-2</t>
  </si>
  <si>
    <t>p.55-62</t>
  </si>
  <si>
    <t>p. 87</t>
  </si>
  <si>
    <t>p. 358</t>
  </si>
  <si>
    <t>p. 341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</si>
</sst>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1"/>
  <sheetViews>
    <sheetView showGridLines="0" tabSelected="1" workbookViewId="0" topLeftCell="A1">
      <selection activeCell="C4" sqref="C4"/>
    </sheetView>
  </sheetViews>
  <sheetFormatPr defaultColWidth="9.625" defaultRowHeight="12.75"/>
  <cols>
    <col min="1" max="1" width="2.625" style="0" customWidth="1"/>
    <col min="2" max="2" width="13.625" style="0" customWidth="1"/>
    <col min="3" max="13" width="8.625" style="0" customWidth="1"/>
  </cols>
  <sheetData>
    <row r="1" ht="12">
      <c r="A1" s="1" t="s">
        <v>0</v>
      </c>
    </row>
    <row r="4" spans="1:13" ht="12">
      <c r="A4" s="1" t="s">
        <v>1</v>
      </c>
      <c r="C4" s="2">
        <v>1980</v>
      </c>
      <c r="D4" s="2">
        <v>1981</v>
      </c>
      <c r="E4" s="2">
        <v>1982</v>
      </c>
      <c r="F4" s="2">
        <v>1983</v>
      </c>
      <c r="G4" s="2">
        <v>1984</v>
      </c>
      <c r="H4" s="2">
        <v>1985</v>
      </c>
      <c r="I4" s="2">
        <v>1986</v>
      </c>
      <c r="J4" s="2">
        <v>1987</v>
      </c>
      <c r="K4" s="2">
        <v>1988</v>
      </c>
      <c r="L4" s="2">
        <v>1989</v>
      </c>
      <c r="M4" s="2">
        <v>1990</v>
      </c>
    </row>
    <row r="7" ht="12">
      <c r="H7" s="1" t="s">
        <v>2</v>
      </c>
    </row>
    <row r="9" spans="1:13" ht="12">
      <c r="A9" s="1" t="s">
        <v>3</v>
      </c>
      <c r="C9" s="3">
        <f aca="true" t="shared" si="0" ref="C9:M9">SUM(C10:C12)</f>
        <v>14063.333333333332</v>
      </c>
      <c r="D9" s="3">
        <f t="shared" si="0"/>
        <v>13930.733333333334</v>
      </c>
      <c r="E9" s="3">
        <f t="shared" si="0"/>
        <v>13790.533333333333</v>
      </c>
      <c r="F9" s="3">
        <f t="shared" si="0"/>
        <v>13994</v>
      </c>
      <c r="G9" s="3">
        <f t="shared" si="0"/>
        <v>13955.866666666667</v>
      </c>
      <c r="H9" s="3">
        <f t="shared" si="0"/>
        <v>13389.4</v>
      </c>
      <c r="I9" s="3">
        <f t="shared" si="0"/>
        <v>13830.199999999999</v>
      </c>
      <c r="J9" s="3">
        <f t="shared" si="0"/>
        <v>14028.466666666667</v>
      </c>
      <c r="K9" s="3">
        <f t="shared" si="0"/>
        <v>13410.133333333333</v>
      </c>
      <c r="L9" s="3">
        <f t="shared" si="0"/>
        <v>13776.133333333333</v>
      </c>
      <c r="M9" s="3">
        <f t="shared" si="0"/>
        <v>14067.466666666667</v>
      </c>
    </row>
    <row r="10" spans="2:13" ht="12">
      <c r="B10" s="1" t="s">
        <v>4</v>
      </c>
      <c r="C10" s="3">
        <v>7317.933333333333</v>
      </c>
      <c r="D10" s="3">
        <v>7282.133333333334</v>
      </c>
      <c r="E10" s="3">
        <v>7089.466666666667</v>
      </c>
      <c r="F10" s="3">
        <v>7235.4</v>
      </c>
      <c r="G10" s="3">
        <v>7355.133333333334</v>
      </c>
      <c r="H10" s="3">
        <v>7216.4</v>
      </c>
      <c r="I10" s="3">
        <v>7323.733333333334</v>
      </c>
      <c r="J10" s="3">
        <v>7411.933333333333</v>
      </c>
      <c r="K10" s="3">
        <v>6886.333333333333</v>
      </c>
      <c r="L10" s="3">
        <v>7261.733333333334</v>
      </c>
      <c r="M10" s="3">
        <v>7420</v>
      </c>
    </row>
    <row r="11" spans="2:13" ht="12">
      <c r="B11" s="1" t="s">
        <v>5</v>
      </c>
      <c r="C11" s="3">
        <v>3221.133333333333</v>
      </c>
      <c r="D11" s="3">
        <v>3139.3333333333335</v>
      </c>
      <c r="E11" s="3">
        <v>3145.866666666667</v>
      </c>
      <c r="F11" s="3">
        <v>3172.133333333333</v>
      </c>
      <c r="G11" s="3">
        <v>3099.066666666667</v>
      </c>
      <c r="H11" s="3">
        <v>2889.5333333333333</v>
      </c>
      <c r="I11" s="3">
        <v>3036.933333333333</v>
      </c>
      <c r="J11" s="3">
        <v>3130.8</v>
      </c>
      <c r="K11" s="3">
        <v>3101.3333333333335</v>
      </c>
      <c r="L11" s="3">
        <v>3083.4666666666667</v>
      </c>
      <c r="M11" s="3">
        <v>3121.6</v>
      </c>
    </row>
    <row r="12" spans="2:13" ht="12">
      <c r="B12" s="1" t="s">
        <v>6</v>
      </c>
      <c r="C12" s="3">
        <v>3524.2666666666664</v>
      </c>
      <c r="D12" s="3">
        <v>3509.2666666666664</v>
      </c>
      <c r="E12" s="3">
        <v>3555.2</v>
      </c>
      <c r="F12" s="3">
        <v>3586.4666666666667</v>
      </c>
      <c r="G12" s="3">
        <v>3501.6666666666665</v>
      </c>
      <c r="H12" s="3">
        <v>3283.4666666666667</v>
      </c>
      <c r="I12" s="3">
        <v>3469.5333333333333</v>
      </c>
      <c r="J12" s="3">
        <v>3485.7333333333336</v>
      </c>
      <c r="K12" s="3">
        <v>3422.4666666666667</v>
      </c>
      <c r="L12" s="3">
        <v>3430.933333333333</v>
      </c>
      <c r="M12" s="3">
        <v>3525.866666666667</v>
      </c>
    </row>
    <row r="13" spans="3:13" ht="1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">
      <c r="A14" s="1" t="s">
        <v>7</v>
      </c>
      <c r="C14" s="3">
        <f aca="true" t="shared" si="1" ref="C14:M14">SUM(C15:C20)</f>
        <v>29441.733333333334</v>
      </c>
      <c r="D14" s="3">
        <f t="shared" si="1"/>
        <v>28961.333333333336</v>
      </c>
      <c r="E14" s="3">
        <f t="shared" si="1"/>
        <v>27919.266666666666</v>
      </c>
      <c r="F14" s="3">
        <f t="shared" si="1"/>
        <v>28374.8</v>
      </c>
      <c r="G14" s="3">
        <f t="shared" si="1"/>
        <v>27824.13333333333</v>
      </c>
      <c r="H14" s="3">
        <f t="shared" si="1"/>
        <v>27518.73333333333</v>
      </c>
      <c r="I14" s="3">
        <f t="shared" si="1"/>
        <v>28749.333333333332</v>
      </c>
      <c r="J14" s="3">
        <f t="shared" si="1"/>
        <v>28452.6</v>
      </c>
      <c r="K14" s="3">
        <f t="shared" si="1"/>
        <v>27948.13333333333</v>
      </c>
      <c r="L14" s="3">
        <f t="shared" si="1"/>
        <v>28311.733333333334</v>
      </c>
      <c r="M14" s="3">
        <f t="shared" si="1"/>
        <v>28528.333333333332</v>
      </c>
    </row>
    <row r="15" spans="2:13" ht="12">
      <c r="B15" s="1" t="s">
        <v>8</v>
      </c>
      <c r="C15" s="3">
        <v>8474.666666666666</v>
      </c>
      <c r="D15" s="3">
        <v>8149.933333333333</v>
      </c>
      <c r="E15" s="3">
        <v>7685.2</v>
      </c>
      <c r="F15" s="3">
        <v>7794.866666666666</v>
      </c>
      <c r="G15" s="3">
        <v>7832.866666666666</v>
      </c>
      <c r="H15" s="3">
        <v>7984.266666666666</v>
      </c>
      <c r="I15" s="3">
        <v>8447.866666666667</v>
      </c>
      <c r="J15" s="3">
        <v>8215.133333333333</v>
      </c>
      <c r="K15" s="3">
        <v>8093.666666666667</v>
      </c>
      <c r="L15" s="3">
        <v>8058.2</v>
      </c>
      <c r="M15" s="3">
        <v>8151.933333333333</v>
      </c>
    </row>
    <row r="16" spans="2:13" ht="12">
      <c r="B16" s="1" t="s">
        <v>9</v>
      </c>
      <c r="C16" s="3">
        <v>7487.2</v>
      </c>
      <c r="D16" s="3">
        <v>7310.466666666667</v>
      </c>
      <c r="E16" s="3">
        <v>6926.933333333333</v>
      </c>
      <c r="F16" s="3">
        <v>6903.2</v>
      </c>
      <c r="G16" s="3">
        <v>6655.933333333333</v>
      </c>
      <c r="H16" s="3">
        <v>6492.733333333334</v>
      </c>
      <c r="I16" s="3">
        <v>6827.266666666666</v>
      </c>
      <c r="J16" s="3">
        <v>6687.866666666666</v>
      </c>
      <c r="K16" s="3">
        <v>6659</v>
      </c>
      <c r="L16" s="3">
        <v>6760.466666666667</v>
      </c>
      <c r="M16" s="3">
        <v>6827.8</v>
      </c>
    </row>
    <row r="17" spans="2:13" ht="12">
      <c r="B17" s="1" t="s">
        <v>10</v>
      </c>
      <c r="C17" s="3">
        <v>548.6666666666666</v>
      </c>
      <c r="D17" s="3">
        <v>529.8</v>
      </c>
      <c r="E17" s="3">
        <v>527.3333333333334</v>
      </c>
      <c r="F17" s="3">
        <v>529.6</v>
      </c>
      <c r="G17" s="3">
        <v>523.1333333333333</v>
      </c>
      <c r="H17" s="3">
        <v>511.4</v>
      </c>
      <c r="I17" s="3">
        <v>499.3333333333333</v>
      </c>
      <c r="J17" s="3">
        <v>494.73333333333335</v>
      </c>
      <c r="K17" s="3">
        <v>488.06666666666666</v>
      </c>
      <c r="L17" s="3">
        <v>482.6666666666667</v>
      </c>
      <c r="M17" s="3">
        <v>484.4</v>
      </c>
    </row>
    <row r="18" spans="2:13" ht="12">
      <c r="B18" s="1" t="s">
        <v>11</v>
      </c>
      <c r="C18" s="3">
        <v>563.5333333333333</v>
      </c>
      <c r="D18" s="3">
        <v>521.4</v>
      </c>
      <c r="E18" s="3">
        <v>501.1333333333334</v>
      </c>
      <c r="F18" s="3">
        <v>504.5333333333333</v>
      </c>
      <c r="G18" s="3">
        <v>486.6666666666667</v>
      </c>
      <c r="H18" s="3">
        <v>445.93333333333334</v>
      </c>
      <c r="I18" s="3">
        <v>457.4</v>
      </c>
      <c r="J18" s="3">
        <v>457.6666666666667</v>
      </c>
      <c r="K18" s="3">
        <v>450.46666666666664</v>
      </c>
      <c r="L18" s="3">
        <v>454.6666666666667</v>
      </c>
      <c r="M18" s="3">
        <v>457.8666666666666</v>
      </c>
    </row>
    <row r="19" spans="2:13" ht="12">
      <c r="B19" s="1" t="s">
        <v>12</v>
      </c>
      <c r="C19" s="3">
        <v>8858.933333333332</v>
      </c>
      <c r="D19" s="3">
        <v>9029.466666666667</v>
      </c>
      <c r="E19" s="3">
        <v>8923.333333333334</v>
      </c>
      <c r="F19" s="3">
        <v>9286.4</v>
      </c>
      <c r="G19" s="3">
        <v>8996.933333333332</v>
      </c>
      <c r="H19" s="3">
        <v>9029.333333333334</v>
      </c>
      <c r="I19" s="3">
        <v>9372.2</v>
      </c>
      <c r="J19" s="3">
        <v>9365.2</v>
      </c>
      <c r="K19" s="3">
        <v>9053.8</v>
      </c>
      <c r="L19" s="3">
        <v>9262</v>
      </c>
      <c r="M19" s="3">
        <v>9316.066666666668</v>
      </c>
    </row>
    <row r="20" spans="2:13" ht="12">
      <c r="B20" s="1" t="s">
        <v>13</v>
      </c>
      <c r="C20" s="3">
        <v>3508.7333333333336</v>
      </c>
      <c r="D20" s="3">
        <v>3420.2666666666664</v>
      </c>
      <c r="E20" s="3">
        <v>3355.3333333333335</v>
      </c>
      <c r="F20" s="3">
        <v>3356.2</v>
      </c>
      <c r="G20" s="3">
        <v>3328.6</v>
      </c>
      <c r="H20" s="3">
        <f>45826/15</f>
        <v>3055.0666666666666</v>
      </c>
      <c r="I20" s="3">
        <v>3145.2666666666664</v>
      </c>
      <c r="J20" s="3">
        <v>3232</v>
      </c>
      <c r="K20" s="3">
        <v>3203.133333333333</v>
      </c>
      <c r="L20" s="3">
        <v>3293.7333333333336</v>
      </c>
      <c r="M20" s="3">
        <v>3290.2666666666664</v>
      </c>
    </row>
    <row r="21" spans="3:13" ht="1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">
      <c r="A22" s="1" t="s">
        <v>14</v>
      </c>
      <c r="C22" s="3">
        <f aca="true" t="shared" si="2" ref="C22:M22">SUM(C23:C28)</f>
        <v>14464.800000000001</v>
      </c>
      <c r="D22" s="3">
        <f t="shared" si="2"/>
        <v>13998.066666666666</v>
      </c>
      <c r="E22" s="3">
        <f t="shared" si="2"/>
        <v>13822.933333333332</v>
      </c>
      <c r="F22" s="3">
        <f t="shared" si="2"/>
        <v>13847.466666666669</v>
      </c>
      <c r="G22" s="3">
        <f t="shared" si="2"/>
        <v>13672.800000000001</v>
      </c>
      <c r="H22" s="3">
        <f t="shared" si="2"/>
        <v>13061</v>
      </c>
      <c r="I22" s="3">
        <f t="shared" si="2"/>
        <v>13180.2</v>
      </c>
      <c r="J22" s="3">
        <f t="shared" si="2"/>
        <v>13340.400000000001</v>
      </c>
      <c r="K22" s="3">
        <f t="shared" si="2"/>
        <v>13398.400000000001</v>
      </c>
      <c r="L22" s="3">
        <f t="shared" si="2"/>
        <v>13592.533333333335</v>
      </c>
      <c r="M22" s="3">
        <f t="shared" si="2"/>
        <v>13843.666666666666</v>
      </c>
    </row>
    <row r="23" spans="2:13" ht="12">
      <c r="B23" s="1" t="s">
        <v>15</v>
      </c>
      <c r="C23" s="3">
        <v>4310.333333333333</v>
      </c>
      <c r="D23" s="3">
        <v>4079.6</v>
      </c>
      <c r="E23" s="3">
        <v>4024.2666666666664</v>
      </c>
      <c r="F23" s="3">
        <v>4048.5333333333333</v>
      </c>
      <c r="G23" s="3">
        <v>4013</v>
      </c>
      <c r="H23" s="3">
        <v>3965.6</v>
      </c>
      <c r="I23" s="3">
        <v>3977.5333333333333</v>
      </c>
      <c r="J23" s="3">
        <v>4108.2</v>
      </c>
      <c r="K23" s="3">
        <v>4073.8</v>
      </c>
      <c r="L23" s="3">
        <v>4106.2</v>
      </c>
      <c r="M23" s="3">
        <v>4134.666666666667</v>
      </c>
    </row>
    <row r="24" spans="2:13" ht="12">
      <c r="B24" s="1" t="s">
        <v>16</v>
      </c>
      <c r="C24" s="3">
        <v>2939.933333333333</v>
      </c>
      <c r="D24" s="3">
        <v>2859.6666666666665</v>
      </c>
      <c r="E24" s="3">
        <v>2844</v>
      </c>
      <c r="F24" s="3">
        <v>2874.2</v>
      </c>
      <c r="G24" s="3">
        <v>2816.866666666667</v>
      </c>
      <c r="H24" s="3">
        <v>2774.866666666667</v>
      </c>
      <c r="I24" s="3">
        <v>2764.6666666666665</v>
      </c>
      <c r="J24" s="3">
        <v>2820.5333333333333</v>
      </c>
      <c r="K24" s="3">
        <v>2804.866666666667</v>
      </c>
      <c r="L24" s="3">
        <v>2824.8</v>
      </c>
      <c r="M24" s="3">
        <v>2875.133333333333</v>
      </c>
    </row>
    <row r="25" spans="2:13" ht="12">
      <c r="B25" s="1" t="s">
        <v>17</v>
      </c>
      <c r="C25" s="3">
        <v>3882.3333333333335</v>
      </c>
      <c r="D25" s="3">
        <v>3853.8</v>
      </c>
      <c r="E25" s="3">
        <v>3843.3333333333335</v>
      </c>
      <c r="F25" s="3">
        <v>3837.3333333333335</v>
      </c>
      <c r="G25" s="3">
        <v>3762.4666666666667</v>
      </c>
      <c r="H25" s="3">
        <v>3421.8</v>
      </c>
      <c r="I25" s="3">
        <v>3581.2</v>
      </c>
      <c r="J25" s="3">
        <v>3556.4666666666667</v>
      </c>
      <c r="K25" s="3">
        <v>3636.0666666666666</v>
      </c>
      <c r="L25" s="3">
        <v>3721.066666666667</v>
      </c>
      <c r="M25" s="3">
        <v>3874.4666666666667</v>
      </c>
    </row>
    <row r="26" spans="2:13" ht="12">
      <c r="B26" s="1" t="s">
        <v>18</v>
      </c>
      <c r="C26" s="3">
        <v>742.3333333333334</v>
      </c>
      <c r="D26" s="3">
        <v>714</v>
      </c>
      <c r="E26" s="3">
        <v>667.8666666666667</v>
      </c>
      <c r="F26" s="3">
        <v>694.8666666666667</v>
      </c>
      <c r="G26" s="3">
        <v>680.8</v>
      </c>
      <c r="H26" s="3">
        <v>650.4666666666667</v>
      </c>
      <c r="I26" s="3">
        <v>659.7333333333333</v>
      </c>
      <c r="J26" s="3">
        <v>682.5333333333333</v>
      </c>
      <c r="K26" s="3">
        <v>703.4666666666667</v>
      </c>
      <c r="L26" s="3">
        <v>705.7333333333332</v>
      </c>
      <c r="M26" s="3">
        <v>723.5333333333333</v>
      </c>
    </row>
    <row r="27" spans="2:13" ht="12">
      <c r="B27" s="1" t="s">
        <v>19</v>
      </c>
      <c r="C27" s="3">
        <v>2177.9333333333334</v>
      </c>
      <c r="D27" s="3">
        <v>2082.866666666667</v>
      </c>
      <c r="E27" s="3">
        <v>2035.0666666666666</v>
      </c>
      <c r="F27" s="3">
        <v>1988.2</v>
      </c>
      <c r="G27" s="3">
        <v>1993.2</v>
      </c>
      <c r="H27" s="3">
        <v>1861.6666666666667</v>
      </c>
      <c r="I27" s="3">
        <v>1810.0666666666666</v>
      </c>
      <c r="J27" s="3">
        <v>1788.2</v>
      </c>
      <c r="K27" s="3">
        <v>1794.4666666666667</v>
      </c>
      <c r="L27" s="3">
        <v>1839.5333333333335</v>
      </c>
      <c r="M27" s="3">
        <v>1835.5333333333335</v>
      </c>
    </row>
    <row r="28" spans="2:13" ht="12">
      <c r="B28" s="1" t="s">
        <v>20</v>
      </c>
      <c r="C28" s="3">
        <v>411.93333333333334</v>
      </c>
      <c r="D28" s="3">
        <v>408.1333333333334</v>
      </c>
      <c r="E28" s="3">
        <v>408.4</v>
      </c>
      <c r="F28" s="3">
        <v>404.3333333333333</v>
      </c>
      <c r="G28" s="3">
        <v>406.4666666666667</v>
      </c>
      <c r="H28" s="3">
        <v>386.6</v>
      </c>
      <c r="I28" s="3">
        <v>387</v>
      </c>
      <c r="J28" s="3">
        <v>384.4666666666667</v>
      </c>
      <c r="K28" s="3">
        <v>385.73333333333335</v>
      </c>
      <c r="L28" s="3">
        <v>395.2</v>
      </c>
      <c r="M28" s="3">
        <v>400.3333333333333</v>
      </c>
    </row>
    <row r="29" spans="3:13" ht="1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">
      <c r="A30" s="1" t="s">
        <v>21</v>
      </c>
      <c r="C30" s="3">
        <f aca="true" t="shared" si="3" ref="C30:M30">SUM(C31:C34)</f>
        <v>16476.733333333334</v>
      </c>
      <c r="D30" s="3">
        <f t="shared" si="3"/>
        <v>16239.400000000001</v>
      </c>
      <c r="E30" s="3">
        <f t="shared" si="3"/>
        <v>16306.733333333334</v>
      </c>
      <c r="F30" s="3">
        <f t="shared" si="3"/>
        <v>16512.86666666667</v>
      </c>
      <c r="G30" s="3">
        <f t="shared" si="3"/>
        <v>16727.866666666665</v>
      </c>
      <c r="H30" s="3">
        <f t="shared" si="3"/>
        <v>16052.533333333335</v>
      </c>
      <c r="I30" s="3">
        <f t="shared" si="3"/>
        <v>16159.133333333333</v>
      </c>
      <c r="J30" s="3">
        <f t="shared" si="3"/>
        <v>16311.866666666667</v>
      </c>
      <c r="K30" s="3">
        <f t="shared" si="3"/>
        <v>16182.866666666667</v>
      </c>
      <c r="L30" s="3">
        <f t="shared" si="3"/>
        <v>16297.933333333334</v>
      </c>
      <c r="M30" s="3">
        <f t="shared" si="3"/>
        <v>16292.2</v>
      </c>
    </row>
    <row r="31" spans="2:13" ht="12">
      <c r="B31" s="1" t="s">
        <v>22</v>
      </c>
      <c r="C31" s="3">
        <v>3417.6666666666665</v>
      </c>
      <c r="D31" s="3">
        <v>3375.066666666667</v>
      </c>
      <c r="E31" s="3">
        <v>3437.4</v>
      </c>
      <c r="F31" s="3">
        <v>3480</v>
      </c>
      <c r="G31" s="3">
        <v>3482.5333333333333</v>
      </c>
      <c r="H31" s="3">
        <v>3271.2</v>
      </c>
      <c r="I31" s="3">
        <v>3166.2666666666664</v>
      </c>
      <c r="J31" s="3">
        <v>3235.4</v>
      </c>
      <c r="K31" s="3">
        <v>3209.866666666667</v>
      </c>
      <c r="L31" s="3">
        <v>3222.7333333333336</v>
      </c>
      <c r="M31" s="3">
        <v>3266</v>
      </c>
    </row>
    <row r="32" spans="2:13" ht="12">
      <c r="B32" s="1" t="s">
        <v>23</v>
      </c>
      <c r="C32" s="3">
        <v>6539.266666666666</v>
      </c>
      <c r="D32" s="3">
        <v>6395.6</v>
      </c>
      <c r="E32" s="3">
        <v>6387.266666666666</v>
      </c>
      <c r="F32" s="3">
        <v>6468.6</v>
      </c>
      <c r="G32" s="3">
        <v>6566.733333333334</v>
      </c>
      <c r="H32" s="3">
        <v>6432.466666666667</v>
      </c>
      <c r="I32" s="3">
        <v>6494.4</v>
      </c>
      <c r="J32" s="3">
        <v>6483.333333333333</v>
      </c>
      <c r="K32" s="3">
        <v>6393.4</v>
      </c>
      <c r="L32" s="3">
        <v>6454.533333333333</v>
      </c>
      <c r="M32" s="3">
        <v>6363</v>
      </c>
    </row>
    <row r="33" spans="2:13" ht="12">
      <c r="B33" s="1" t="s">
        <v>24</v>
      </c>
      <c r="C33" s="3">
        <v>493.8666666666666</v>
      </c>
      <c r="D33" s="3">
        <v>444.5333333333333</v>
      </c>
      <c r="E33" s="3">
        <v>449.3333333333333</v>
      </c>
      <c r="F33" s="3">
        <v>478.4666666666667</v>
      </c>
      <c r="G33" s="3">
        <v>486.26666666666665</v>
      </c>
      <c r="H33" s="3">
        <v>450.26666666666665</v>
      </c>
      <c r="I33" s="3">
        <v>446.8666666666666</v>
      </c>
      <c r="J33" s="3">
        <v>442.1333333333334</v>
      </c>
      <c r="K33" s="3">
        <v>424.46666666666664</v>
      </c>
      <c r="L33" s="3">
        <v>416.8666666666666</v>
      </c>
      <c r="M33" s="3">
        <v>417.1333333333334</v>
      </c>
    </row>
    <row r="34" spans="2:13" ht="12">
      <c r="B34" s="1" t="s">
        <v>25</v>
      </c>
      <c r="C34" s="3">
        <v>6025.933333333333</v>
      </c>
      <c r="D34" s="3">
        <v>6024.2</v>
      </c>
      <c r="E34" s="3">
        <v>6032.733333333334</v>
      </c>
      <c r="F34" s="3">
        <v>6085.8</v>
      </c>
      <c r="G34" s="3">
        <v>6192.333333333333</v>
      </c>
      <c r="H34" s="3">
        <v>5898.6</v>
      </c>
      <c r="I34" s="3">
        <v>6051.6</v>
      </c>
      <c r="J34" s="3">
        <v>6151</v>
      </c>
      <c r="K34" s="3">
        <v>6155.133333333333</v>
      </c>
      <c r="L34" s="3">
        <v>6203.8</v>
      </c>
      <c r="M34" s="3">
        <v>6246.066666666667</v>
      </c>
    </row>
    <row r="35" spans="3:13" ht="1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">
      <c r="A36" s="1" t="s">
        <v>26</v>
      </c>
      <c r="C36" s="3">
        <f aca="true" t="shared" si="4" ref="C36:M36">SUM(C37:C39)</f>
        <v>14578.666666666666</v>
      </c>
      <c r="D36" s="3">
        <f t="shared" si="4"/>
        <v>14351.666666666666</v>
      </c>
      <c r="E36" s="3">
        <f t="shared" si="4"/>
        <v>14392.999999999998</v>
      </c>
      <c r="F36" s="3">
        <f t="shared" si="4"/>
        <v>14430.000000000002</v>
      </c>
      <c r="G36" s="3">
        <f t="shared" si="4"/>
        <v>14399.199999999999</v>
      </c>
      <c r="H36" s="3">
        <f t="shared" si="4"/>
        <v>13920.599999999999</v>
      </c>
      <c r="I36" s="3">
        <f t="shared" si="4"/>
        <v>13932.266666666666</v>
      </c>
      <c r="J36" s="3">
        <f t="shared" si="4"/>
        <v>13942.266666666666</v>
      </c>
      <c r="K36" s="3">
        <f t="shared" si="4"/>
        <v>13872.866666666667</v>
      </c>
      <c r="L36" s="3">
        <f t="shared" si="4"/>
        <v>14213.266666666666</v>
      </c>
      <c r="M36" s="3">
        <f t="shared" si="4"/>
        <v>14264.933333333334</v>
      </c>
    </row>
    <row r="37" spans="2:13" ht="12">
      <c r="B37" s="1" t="s">
        <v>27</v>
      </c>
      <c r="C37" s="3">
        <v>5352.066666666667</v>
      </c>
      <c r="D37" s="3">
        <v>5173.333333333333</v>
      </c>
      <c r="E37" s="3">
        <v>5245.733333333334</v>
      </c>
      <c r="F37" s="3">
        <v>5292.733333333334</v>
      </c>
      <c r="G37" s="3">
        <v>5294.133333333333</v>
      </c>
      <c r="H37" s="3">
        <v>5108.266666666666</v>
      </c>
      <c r="I37" s="3">
        <v>5092.066666666667</v>
      </c>
      <c r="J37" s="3">
        <v>5143.466666666666</v>
      </c>
      <c r="K37" s="3">
        <v>5087.866666666667</v>
      </c>
      <c r="L37" s="3">
        <v>5188.933333333333</v>
      </c>
      <c r="M37" s="3">
        <v>5200</v>
      </c>
    </row>
    <row r="38" spans="2:13" ht="12">
      <c r="B38" s="1" t="s">
        <v>28</v>
      </c>
      <c r="C38" s="3">
        <v>5451.333333333333</v>
      </c>
      <c r="D38" s="3">
        <v>5420.066666666667</v>
      </c>
      <c r="E38" s="3">
        <v>5403.333333333333</v>
      </c>
      <c r="F38" s="3">
        <v>5423.2</v>
      </c>
      <c r="G38" s="3">
        <v>5390.933333333333</v>
      </c>
      <c r="H38" s="3">
        <v>5161.4</v>
      </c>
      <c r="I38" s="3">
        <v>5210.4</v>
      </c>
      <c r="J38" s="3">
        <v>5150.933333333333</v>
      </c>
      <c r="K38" s="3">
        <v>5196.266666666666</v>
      </c>
      <c r="L38" s="3">
        <v>5330.466666666666</v>
      </c>
      <c r="M38" s="3">
        <v>5365.666666666667</v>
      </c>
    </row>
    <row r="39" spans="2:13" ht="12">
      <c r="B39" s="1" t="s">
        <v>29</v>
      </c>
      <c r="C39" s="3">
        <v>3775.2666666666664</v>
      </c>
      <c r="D39" s="3">
        <v>3758.2666666666664</v>
      </c>
      <c r="E39" s="3">
        <v>3743.933333333333</v>
      </c>
      <c r="F39" s="3">
        <v>3714.066666666667</v>
      </c>
      <c r="G39" s="3">
        <v>3714.133333333333</v>
      </c>
      <c r="H39" s="3">
        <v>3650.933333333333</v>
      </c>
      <c r="I39" s="3">
        <v>3629.8</v>
      </c>
      <c r="J39" s="3">
        <v>3647.866666666667</v>
      </c>
      <c r="K39" s="3">
        <v>3588.733333333333</v>
      </c>
      <c r="L39" s="3">
        <v>3693.866666666667</v>
      </c>
      <c r="M39" s="3">
        <v>3699.2666666666664</v>
      </c>
    </row>
    <row r="40" spans="3:13" ht="1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">
      <c r="A41" s="1" t="s">
        <v>30</v>
      </c>
      <c r="C41" s="3">
        <f aca="true" t="shared" si="5" ref="C41:M41">SUM(C42:C45)</f>
        <v>11452.733333333334</v>
      </c>
      <c r="D41" s="3">
        <f t="shared" si="5"/>
        <v>11132.466666666667</v>
      </c>
      <c r="E41" s="3">
        <f t="shared" si="5"/>
        <v>11043.266666666666</v>
      </c>
      <c r="F41" s="3">
        <f t="shared" si="5"/>
        <v>10923.333333333334</v>
      </c>
      <c r="G41" s="3">
        <f t="shared" si="5"/>
        <v>10554.933333333334</v>
      </c>
      <c r="H41" s="3">
        <f t="shared" si="5"/>
        <v>9801.199999999999</v>
      </c>
      <c r="I41" s="3">
        <f t="shared" si="5"/>
        <v>9891.733333333334</v>
      </c>
      <c r="J41" s="3">
        <f t="shared" si="5"/>
        <v>9920.266666666666</v>
      </c>
      <c r="K41" s="3">
        <f t="shared" si="5"/>
        <v>9816.866666666667</v>
      </c>
      <c r="L41" s="3">
        <f t="shared" si="5"/>
        <v>10156.533333333335</v>
      </c>
      <c r="M41" s="3">
        <f t="shared" si="5"/>
        <v>10284.333333333334</v>
      </c>
    </row>
    <row r="42" spans="2:13" ht="12">
      <c r="B42" s="1" t="s">
        <v>31</v>
      </c>
      <c r="C42" s="3">
        <v>5320.066666666667</v>
      </c>
      <c r="D42" s="3">
        <v>5061.866666666667</v>
      </c>
      <c r="E42" s="3">
        <v>5019.933333333333</v>
      </c>
      <c r="F42" s="3">
        <v>5004.666666666667</v>
      </c>
      <c r="G42" s="3">
        <v>4847.533333333334</v>
      </c>
      <c r="H42" s="3">
        <v>4465.466666666666</v>
      </c>
      <c r="I42" s="3">
        <v>4463.4</v>
      </c>
      <c r="J42" s="3">
        <v>3944.866666666667</v>
      </c>
      <c r="K42" s="3">
        <v>3847.266666666667</v>
      </c>
      <c r="L42" s="3">
        <v>3967.2</v>
      </c>
      <c r="M42" s="3">
        <v>3996.3333333333335</v>
      </c>
    </row>
    <row r="43" spans="2:13" ht="12">
      <c r="B43" s="1" t="s">
        <v>32</v>
      </c>
      <c r="C43" s="3">
        <v>3957.133333333333</v>
      </c>
      <c r="D43" s="3">
        <v>3933.066666666667</v>
      </c>
      <c r="E43" s="3">
        <v>3939.8</v>
      </c>
      <c r="F43" s="3">
        <v>3834.2666666666664</v>
      </c>
      <c r="G43" s="3">
        <v>3690.3333333333335</v>
      </c>
      <c r="H43" s="3">
        <v>3447.2666666666664</v>
      </c>
      <c r="I43" s="3">
        <v>3530.6</v>
      </c>
      <c r="J43" s="3">
        <v>3539.4666666666667</v>
      </c>
      <c r="K43" s="3">
        <v>3510.733333333333</v>
      </c>
      <c r="L43" s="3">
        <v>3596.933333333333</v>
      </c>
      <c r="M43" s="3">
        <v>3639.933333333333</v>
      </c>
    </row>
    <row r="44" spans="2:13" ht="12">
      <c r="B44" s="1" t="s">
        <v>33</v>
      </c>
      <c r="C44" s="3">
        <v>2175.5333333333333</v>
      </c>
      <c r="D44" s="3">
        <v>2137.5333333333333</v>
      </c>
      <c r="E44" s="3">
        <v>2083.5333333333333</v>
      </c>
      <c r="F44" s="3">
        <v>2084.4</v>
      </c>
      <c r="G44" s="3">
        <v>2017.0666666666666</v>
      </c>
      <c r="H44" s="3">
        <v>1888.4666666666665</v>
      </c>
      <c r="I44" s="3">
        <v>1897.7333333333333</v>
      </c>
      <c r="J44" s="3">
        <v>1961.5333333333335</v>
      </c>
      <c r="K44" s="3">
        <v>1961.9333333333334</v>
      </c>
      <c r="L44" s="3">
        <v>2045.0666666666666</v>
      </c>
      <c r="M44" s="3">
        <v>2080.6</v>
      </c>
    </row>
    <row r="45" spans="2:13" ht="12">
      <c r="B45" s="1" t="s">
        <v>34</v>
      </c>
      <c r="C45" s="4" t="s">
        <v>35</v>
      </c>
      <c r="D45" s="4" t="s">
        <v>35</v>
      </c>
      <c r="E45" s="4" t="s">
        <v>35</v>
      </c>
      <c r="F45" s="4" t="s">
        <v>35</v>
      </c>
      <c r="G45" s="4" t="s">
        <v>35</v>
      </c>
      <c r="H45" s="4" t="s">
        <v>35</v>
      </c>
      <c r="I45" s="4" t="s">
        <v>35</v>
      </c>
      <c r="J45" s="3">
        <v>474.4</v>
      </c>
      <c r="K45" s="3">
        <f>7454/15</f>
        <v>496.93333333333334</v>
      </c>
      <c r="L45" s="3">
        <v>547.3333333333334</v>
      </c>
      <c r="M45" s="3">
        <v>567.4666666666667</v>
      </c>
    </row>
    <row r="46" spans="3:13" ht="1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">
      <c r="A47" s="1" t="s">
        <v>36</v>
      </c>
      <c r="C47" s="3">
        <f aca="true" t="shared" si="6" ref="C47:M47">SUM(C48:C51)</f>
        <v>16756.266666666666</v>
      </c>
      <c r="D47" s="3">
        <f t="shared" si="6"/>
        <v>16344</v>
      </c>
      <c r="E47" s="3">
        <f t="shared" si="6"/>
        <v>16119.933333333334</v>
      </c>
      <c r="F47" s="3">
        <f t="shared" si="6"/>
        <v>15964.733333333335</v>
      </c>
      <c r="G47" s="3">
        <f t="shared" si="6"/>
        <v>15749.133333333333</v>
      </c>
      <c r="H47" s="3">
        <f t="shared" si="6"/>
        <v>15113.666666666666</v>
      </c>
      <c r="I47" s="3">
        <f t="shared" si="6"/>
        <v>15189.733333333334</v>
      </c>
      <c r="J47" s="3">
        <f t="shared" si="6"/>
        <v>15272.133333333333</v>
      </c>
      <c r="K47" s="3">
        <f t="shared" si="6"/>
        <v>15493.4</v>
      </c>
      <c r="L47" s="3">
        <f t="shared" si="6"/>
        <v>15856.2</v>
      </c>
      <c r="M47" s="3">
        <f t="shared" si="6"/>
        <v>16184.933333333334</v>
      </c>
    </row>
    <row r="48" spans="2:13" ht="12">
      <c r="B48" s="1" t="s">
        <v>37</v>
      </c>
      <c r="C48" s="3">
        <v>10545.4</v>
      </c>
      <c r="D48" s="3">
        <v>10302.866666666667</v>
      </c>
      <c r="E48" s="3">
        <v>10165.266666666666</v>
      </c>
      <c r="F48" s="3">
        <v>9997.6</v>
      </c>
      <c r="G48" s="3">
        <v>9798</v>
      </c>
      <c r="H48" s="3">
        <v>9389</v>
      </c>
      <c r="I48" s="3">
        <v>9390.866666666667</v>
      </c>
      <c r="J48" s="3">
        <v>9414.533333333333</v>
      </c>
      <c r="K48" s="3">
        <v>9521.2</v>
      </c>
      <c r="L48" s="3">
        <v>9671.666666666666</v>
      </c>
      <c r="M48" s="3">
        <v>9827.733333333334</v>
      </c>
    </row>
    <row r="49" spans="2:13" ht="12">
      <c r="B49" s="1" t="s">
        <v>38</v>
      </c>
      <c r="C49" s="3">
        <v>2418.4666666666667</v>
      </c>
      <c r="D49" s="3">
        <v>2308.0666666666666</v>
      </c>
      <c r="E49" s="3">
        <v>2283.9333333333334</v>
      </c>
      <c r="F49" s="3">
        <v>2304.266666666667</v>
      </c>
      <c r="G49" s="3">
        <v>2318</v>
      </c>
      <c r="H49" s="3">
        <v>2212.0666666666666</v>
      </c>
      <c r="I49" s="3">
        <v>2275.6</v>
      </c>
      <c r="J49" s="3">
        <v>2302.9333333333334</v>
      </c>
      <c r="K49" s="3">
        <v>2364.6666666666665</v>
      </c>
      <c r="L49" s="3">
        <v>2467.866666666667</v>
      </c>
      <c r="M49" s="3">
        <v>2543.2</v>
      </c>
    </row>
    <row r="50" spans="2:13" ht="12">
      <c r="B50" s="1" t="s">
        <v>39</v>
      </c>
      <c r="C50" s="3">
        <v>3593.3333333333335</v>
      </c>
      <c r="D50" s="3">
        <v>3539.8</v>
      </c>
      <c r="E50" s="3">
        <v>3473.866666666667</v>
      </c>
      <c r="F50" s="3">
        <v>3470.8</v>
      </c>
      <c r="G50" s="3">
        <v>3441.4</v>
      </c>
      <c r="H50" s="3">
        <v>3318.5333333333333</v>
      </c>
      <c r="I50" s="3">
        <v>3332.933333333333</v>
      </c>
      <c r="J50" s="3">
        <v>3364.5333333333333</v>
      </c>
      <c r="K50" s="3">
        <v>3417.866666666667</v>
      </c>
      <c r="L50" s="3">
        <v>3527.066666666667</v>
      </c>
      <c r="M50" s="3">
        <v>3622.2666666666664</v>
      </c>
    </row>
    <row r="51" spans="2:13" ht="12">
      <c r="B51" s="1" t="s">
        <v>40</v>
      </c>
      <c r="C51" s="3">
        <v>199.0666666666667</v>
      </c>
      <c r="D51" s="3">
        <v>193.26666666666665</v>
      </c>
      <c r="E51" s="3">
        <v>196.86666666666667</v>
      </c>
      <c r="F51" s="3">
        <v>192.0666666666667</v>
      </c>
      <c r="G51" s="3">
        <v>191.73333333333335</v>
      </c>
      <c r="H51" s="3">
        <v>194.0666666666667</v>
      </c>
      <c r="I51" s="3">
        <v>190.33333333333334</v>
      </c>
      <c r="J51" s="3">
        <v>190.13333333333333</v>
      </c>
      <c r="K51" s="3">
        <v>189.66666666666666</v>
      </c>
      <c r="L51" s="3">
        <v>189.6</v>
      </c>
      <c r="M51" s="3">
        <v>191.73333333333335</v>
      </c>
    </row>
    <row r="52" spans="3:13" ht="1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">
      <c r="A53" s="1" t="s">
        <v>41</v>
      </c>
      <c r="C53" s="3">
        <f aca="true" t="shared" si="7" ref="C53:M53">SUM(C9,C14,C22,C30,C36,C41,C47)</f>
        <v>117234.26666666668</v>
      </c>
      <c r="D53" s="3">
        <f t="shared" si="7"/>
        <v>114957.66666666666</v>
      </c>
      <c r="E53" s="3">
        <f t="shared" si="7"/>
        <v>113395.66666666667</v>
      </c>
      <c r="F53" s="3">
        <f t="shared" si="7"/>
        <v>114047.2</v>
      </c>
      <c r="G53" s="3">
        <f t="shared" si="7"/>
        <v>112883.93333333333</v>
      </c>
      <c r="H53" s="3">
        <f t="shared" si="7"/>
        <v>108857.13333333333</v>
      </c>
      <c r="I53" s="3">
        <f t="shared" si="7"/>
        <v>110932.6</v>
      </c>
      <c r="J53" s="3">
        <f t="shared" si="7"/>
        <v>111267.99999999999</v>
      </c>
      <c r="K53" s="3">
        <f t="shared" si="7"/>
        <v>110122.66666666666</v>
      </c>
      <c r="L53" s="3">
        <f t="shared" si="7"/>
        <v>112204.33333333334</v>
      </c>
      <c r="M53" s="3">
        <f t="shared" si="7"/>
        <v>113465.86666666667</v>
      </c>
    </row>
    <row r="54" spans="1:13" ht="12">
      <c r="A54" s="1" t="s">
        <v>42</v>
      </c>
      <c r="C54" s="3">
        <v>117234</v>
      </c>
      <c r="D54" s="3">
        <v>114958</v>
      </c>
      <c r="E54" s="3">
        <v>113462.66666666667</v>
      </c>
      <c r="F54" s="3">
        <v>114047.33333333333</v>
      </c>
      <c r="G54" s="3">
        <v>112884</v>
      </c>
      <c r="H54" s="3">
        <v>108845.33333333333</v>
      </c>
      <c r="I54" s="3">
        <v>110932.66666666667</v>
      </c>
      <c r="J54" s="3">
        <v>111268</v>
      </c>
      <c r="K54" s="3">
        <v>110122.6</v>
      </c>
      <c r="L54" s="3">
        <v>112204.66666666667</v>
      </c>
      <c r="M54" s="3">
        <v>113465.86666666667</v>
      </c>
    </row>
    <row r="55" spans="3:13" ht="1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7" ht="12">
      <c r="A57" s="1" t="s">
        <v>43</v>
      </c>
    </row>
    <row r="58" ht="12">
      <c r="A58" s="1" t="s">
        <v>44</v>
      </c>
    </row>
    <row r="59" spans="1:13" ht="12">
      <c r="A59" s="1" t="s">
        <v>45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">
      <c r="A60" s="1" t="s">
        <v>46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3:13" ht="1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">
      <c r="A62" s="1" t="s">
        <v>47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">
      <c r="A63" s="1" t="s">
        <v>48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3:13" ht="1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3:13" ht="1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3:13" ht="1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3:13" ht="12">
      <c r="C67" s="5" t="s">
        <v>49</v>
      </c>
      <c r="D67" s="5" t="s">
        <v>50</v>
      </c>
      <c r="E67" s="5" t="s">
        <v>51</v>
      </c>
      <c r="F67" s="5" t="s">
        <v>52</v>
      </c>
      <c r="G67" s="5" t="s">
        <v>53</v>
      </c>
      <c r="H67" s="5" t="s">
        <v>49</v>
      </c>
      <c r="I67" s="5" t="s">
        <v>54</v>
      </c>
      <c r="J67" s="5" t="s">
        <v>49</v>
      </c>
      <c r="K67" s="5" t="s">
        <v>49</v>
      </c>
      <c r="L67" s="5" t="s">
        <v>55</v>
      </c>
      <c r="M67" s="5" t="s">
        <v>56</v>
      </c>
    </row>
    <row r="68" spans="3:13" ht="12">
      <c r="C68" s="5" t="s">
        <v>57</v>
      </c>
      <c r="D68" s="5" t="s">
        <v>58</v>
      </c>
      <c r="E68" s="5" t="s">
        <v>59</v>
      </c>
      <c r="F68" s="5" t="s">
        <v>60</v>
      </c>
      <c r="G68" s="5" t="s">
        <v>61</v>
      </c>
      <c r="H68" s="5" t="s">
        <v>57</v>
      </c>
      <c r="I68" s="5" t="s">
        <v>62</v>
      </c>
      <c r="J68" s="5" t="s">
        <v>57</v>
      </c>
      <c r="K68" s="5" t="s">
        <v>63</v>
      </c>
      <c r="L68" s="5" t="s">
        <v>64</v>
      </c>
      <c r="M68" s="5" t="s">
        <v>65</v>
      </c>
    </row>
    <row r="69" spans="3:13" ht="1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3:13" ht="1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3:13" ht="1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2002-03-17T21:39:54Z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